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день 1" sheetId="1" r:id="rId1"/>
    <sheet name="День 2" sheetId="2" r:id="rId2"/>
    <sheet name="день 3" sheetId="3" r:id="rId3"/>
    <sheet name="день 4" sheetId="4" r:id="rId4"/>
    <sheet name="день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всего " sheetId="11" r:id="rId11"/>
    <sheet name="Лист1" sheetId="12" r:id="rId12"/>
    <sheet name="2" sheetId="13" r:id="rId13"/>
  </sheets>
  <definedNames>
    <definedName name="_xlnm.Print_Area" localSheetId="9">'день 10'!$A$1:$O$55</definedName>
    <definedName name="Excel_BuiltIn_Print_Area" localSheetId="9">'день 10'!$A$1:$O$55</definedName>
  </definedNames>
  <calcPr fullCalcOnLoad="1"/>
</workbook>
</file>

<file path=xl/sharedStrings.xml><?xml version="1.0" encoding="utf-8"?>
<sst xmlns="http://schemas.openxmlformats.org/spreadsheetml/2006/main" count="1565" uniqueCount="248">
  <si>
    <t>Примерное 10-дневное меню  для детсадов</t>
  </si>
  <si>
    <t>Прием пищи</t>
  </si>
  <si>
    <t>Наименование блюда</t>
  </si>
  <si>
    <t>Выход блюда</t>
  </si>
  <si>
    <t>Пищевые  вещества  (г)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</si>
  <si>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</si>
  <si>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</si>
  <si>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</si>
  <si>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</si>
  <si>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</si>
  <si>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</si>
  <si>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>Я</t>
  </si>
  <si>
    <t>С</t>
  </si>
  <si>
    <t>День 1</t>
  </si>
  <si>
    <t>Завтрак:</t>
  </si>
  <si>
    <t>Каша рисовая вязкая с маслом, сахаром  и изюмом ( плов сладкий)</t>
  </si>
  <si>
    <t>№ 182</t>
  </si>
  <si>
    <t xml:space="preserve">Бутерброд  с сыром  </t>
  </si>
  <si>
    <t>30/5/8</t>
  </si>
  <si>
    <t>30/5/10</t>
  </si>
  <si>
    <t>№ 3</t>
  </si>
  <si>
    <t xml:space="preserve">Чай с молоком </t>
  </si>
  <si>
    <t>150/7</t>
  </si>
  <si>
    <t>180/10</t>
  </si>
  <si>
    <t>№ 413</t>
  </si>
  <si>
    <t>Итого завтрак:</t>
  </si>
  <si>
    <t>2 Завтрак:</t>
  </si>
  <si>
    <t>Яблоки</t>
  </si>
  <si>
    <t>№ 386</t>
  </si>
  <si>
    <t>Итого 2 Завтрак:</t>
  </si>
  <si>
    <t>Обед:</t>
  </si>
  <si>
    <t>Икра овощная</t>
  </si>
  <si>
    <t>№ 56</t>
  </si>
  <si>
    <t xml:space="preserve">Суп-лапша домашняя </t>
  </si>
  <si>
    <t>№ 94</t>
  </si>
  <si>
    <t>Птица  тушеная  в  соусе с овощами</t>
  </si>
  <si>
    <t>№ 319</t>
  </si>
  <si>
    <t>Кисель  из сока натурального</t>
  </si>
  <si>
    <t>№ 400</t>
  </si>
  <si>
    <t>Мармелад пектиновый</t>
  </si>
  <si>
    <t>Пром произв</t>
  </si>
  <si>
    <t>Хлеб пшеничный</t>
  </si>
  <si>
    <t>Пром. Произв</t>
  </si>
  <si>
    <t>Хлеб ржаной</t>
  </si>
  <si>
    <t>Итого обед:</t>
  </si>
  <si>
    <t>Полдник:</t>
  </si>
  <si>
    <t>Ватрушка из дрожжевого теста с творогом</t>
  </si>
  <si>
    <t>№ 441</t>
  </si>
  <si>
    <t>Печенье сахарное</t>
  </si>
  <si>
    <t>Кисломолочный продукт( Кефир с сахаром, варенец или ряженка)</t>
  </si>
  <si>
    <t>150/5</t>
  </si>
  <si>
    <t>№ 420</t>
  </si>
  <si>
    <t>Итого полдник:</t>
  </si>
  <si>
    <t>Итого за день:</t>
  </si>
  <si>
    <t>Рекомендуется</t>
  </si>
  <si>
    <t>Отклонения</t>
  </si>
  <si>
    <t>Примерное 10-дневное меню ( лето )  для детсадов</t>
  </si>
  <si>
    <t>Фрукты (яблоки)</t>
  </si>
  <si>
    <t>Икра баклажанная</t>
  </si>
  <si>
    <t>№ 53</t>
  </si>
  <si>
    <t>Пищевые  вещества</t>
  </si>
  <si>
    <t>День 2</t>
  </si>
  <si>
    <t xml:space="preserve">Каша  вязкая молочная манная с маслом сливочным </t>
  </si>
  <si>
    <t>Бутерброд с маслом сливочным</t>
  </si>
  <si>
    <t>15/5</t>
  </si>
  <si>
    <t>№ 1</t>
  </si>
  <si>
    <t>Кофейный напиток с молоком</t>
  </si>
  <si>
    <t>№ 414</t>
  </si>
  <si>
    <t>2 завтрак:</t>
  </si>
  <si>
    <t>Мандарины с сахаром</t>
  </si>
  <si>
    <t>60/5</t>
  </si>
  <si>
    <t>65/10</t>
  </si>
  <si>
    <t>№ 389</t>
  </si>
  <si>
    <t>Салат из  зеленого горошка (консервированной)</t>
  </si>
  <si>
    <t>№ 10</t>
  </si>
  <si>
    <t>Борщ с капустой и картофелем, сметаной</t>
  </si>
  <si>
    <t>150/4</t>
  </si>
  <si>
    <t>200/5</t>
  </si>
  <si>
    <t>№ 63</t>
  </si>
  <si>
    <t>Рыба, тушеная с овощами</t>
  </si>
  <si>
    <t>№ 258</t>
  </si>
  <si>
    <t>Картофельное пюре</t>
  </si>
  <si>
    <t>№ 339</t>
  </si>
  <si>
    <t>Компот из сухофруктов</t>
  </si>
  <si>
    <t>№ 394</t>
  </si>
  <si>
    <t>Блинчики с повидлом</t>
  </si>
  <si>
    <t>№ 430</t>
  </si>
  <si>
    <t>Кисломолочный продукт( варенец, кефир с сахаром,  или ряженка)</t>
  </si>
  <si>
    <t>ЛЕТО</t>
  </si>
  <si>
    <t>Бананы</t>
  </si>
  <si>
    <t>Салат из свежих огурцов</t>
  </si>
  <si>
    <t>№ 13</t>
  </si>
  <si>
    <t>День 3</t>
  </si>
  <si>
    <t>Омлет  с овощами, с маслом</t>
  </si>
  <si>
    <t>№ 234</t>
  </si>
  <si>
    <t>Какао с молоком</t>
  </si>
  <si>
    <t>№ 416</t>
  </si>
  <si>
    <t>Сок фруктовый</t>
  </si>
  <si>
    <t>№ 418</t>
  </si>
  <si>
    <t>Итого 2 завтрак</t>
  </si>
  <si>
    <t>Винегрет овощной</t>
  </si>
  <si>
    <t>№ 46</t>
  </si>
  <si>
    <t>Суп картофельный с бобовыми ( горох)</t>
  </si>
  <si>
    <t>№ 87</t>
  </si>
  <si>
    <t xml:space="preserve">Биточки  рубленные  из говядины </t>
  </si>
  <si>
    <t>№ 299</t>
  </si>
  <si>
    <t>Соус сметанный</t>
  </si>
  <si>
    <t>№ 372</t>
  </si>
  <si>
    <t xml:space="preserve">Макаронные изделия отварные с маслом </t>
  </si>
  <si>
    <t>100/5</t>
  </si>
  <si>
    <t>№ 218</t>
  </si>
  <si>
    <t>Компот из яблок</t>
  </si>
  <si>
    <t>№ 390</t>
  </si>
  <si>
    <t>Пудинг из творога (запеченный) со сметаной ( термическая обработка)</t>
  </si>
  <si>
    <t>70/10</t>
  </si>
  <si>
    <t>80/10</t>
  </si>
  <si>
    <t>№ 249</t>
  </si>
  <si>
    <t>Кисломолочный продукт( ряженка, кефир с сахаром,  или варенец )</t>
  </si>
  <si>
    <t>лето</t>
  </si>
  <si>
    <t xml:space="preserve">Салат из свежих помидоров с луком </t>
  </si>
  <si>
    <t>№ 14</t>
  </si>
  <si>
    <t>День 4</t>
  </si>
  <si>
    <t>Каша молочная пшеничная  жидкая с сахаром и маслом</t>
  </si>
  <si>
    <t>№ 194</t>
  </si>
  <si>
    <t>Чай с  сахаром</t>
  </si>
  <si>
    <t>Фрукты (бананы )</t>
  </si>
  <si>
    <t>Напиток витаминизированный</t>
  </si>
  <si>
    <t>Икра кабачковая</t>
  </si>
  <si>
    <t>№57</t>
  </si>
  <si>
    <t>Суп картофельный с  рыбными фрикадельками</t>
  </si>
  <si>
    <t>№ 90</t>
  </si>
  <si>
    <t>Пудинг из говядины</t>
  </si>
  <si>
    <t>№ 307</t>
  </si>
  <si>
    <t>Рис припущенный</t>
  </si>
  <si>
    <t>№ 333</t>
  </si>
  <si>
    <t>Кисель  из яблок сушеных</t>
  </si>
  <si>
    <t>№ 397</t>
  </si>
  <si>
    <t>Запеканка овощная</t>
  </si>
  <si>
    <t>№ 169</t>
  </si>
  <si>
    <t>Пряники</t>
  </si>
  <si>
    <t>№ 489</t>
  </si>
  <si>
    <t>Икра кабачковая (собственного производства)</t>
  </si>
  <si>
    <t>№54</t>
  </si>
  <si>
    <t>День 5</t>
  </si>
  <si>
    <t>Суп молочный с макаронными изделиями</t>
  </si>
  <si>
    <t>№ 100</t>
  </si>
  <si>
    <t xml:space="preserve">Кофейный напиток </t>
  </si>
  <si>
    <t>Апельсины с сахаром</t>
  </si>
  <si>
    <t xml:space="preserve">Салат из свеклы </t>
  </si>
  <si>
    <t>№ 34</t>
  </si>
  <si>
    <t>Рассольник  ленинградский  со сметаной</t>
  </si>
  <si>
    <t>№ 82</t>
  </si>
  <si>
    <t>Курица тушеная с овощами</t>
  </si>
  <si>
    <t>40/30</t>
  </si>
  <si>
    <t>50/40</t>
  </si>
  <si>
    <t>табл № 25</t>
  </si>
  <si>
    <t>Каша гречневая с маслом</t>
  </si>
  <si>
    <t>Табл № 1</t>
  </si>
  <si>
    <t>Сырники из творога со сметаной ( термическая обработка)</t>
  </si>
  <si>
    <t>60/10</t>
  </si>
  <si>
    <t>80/12</t>
  </si>
  <si>
    <t>№ 245</t>
  </si>
  <si>
    <t>Кисломолочный продукт(варенец или кефир с сахаром,  ряженка)</t>
  </si>
  <si>
    <t xml:space="preserve">Салат из  свежих помидоров и огурцов с луком </t>
  </si>
  <si>
    <t>№ 15</t>
  </si>
  <si>
    <t>День 6</t>
  </si>
  <si>
    <t>Суп молочный с крупой</t>
  </si>
  <si>
    <t>№ 101</t>
  </si>
  <si>
    <t>Чай с сахаром и лимоном</t>
  </si>
  <si>
    <t>150/7/3,5</t>
  </si>
  <si>
    <t>180/10/7</t>
  </si>
  <si>
    <t>№ 412</t>
  </si>
  <si>
    <t>Фрукты (яблоки или бананы)</t>
  </si>
  <si>
    <t>Салат из соленых огурцов с луком</t>
  </si>
  <si>
    <t>№ 20</t>
  </si>
  <si>
    <t>Суп картофельный с  мясными фрикадельками</t>
  </si>
  <si>
    <t>№ 89</t>
  </si>
  <si>
    <t>Котлеты рыбные запеченные</t>
  </si>
  <si>
    <t>№ 271</t>
  </si>
  <si>
    <t>Соус молочный</t>
  </si>
  <si>
    <t>№ 368</t>
  </si>
  <si>
    <t>Булочка  молочная</t>
  </si>
  <si>
    <t>№ 466</t>
  </si>
  <si>
    <t>Кефир</t>
  </si>
  <si>
    <t>Салат из свеклы с сыром</t>
  </si>
  <si>
    <t>№32</t>
  </si>
  <si>
    <t>День 7</t>
  </si>
  <si>
    <t>Каша молочная   жидкая из смеси круп  ( рис, пшено) с маслом</t>
  </si>
  <si>
    <t>ФРУКТЫ (Мандарины с сахаром или апельсины)</t>
  </si>
  <si>
    <t xml:space="preserve">Икра кабачковая </t>
  </si>
  <si>
    <t>Суп картофельный с клецками</t>
  </si>
  <si>
    <t>№ 91</t>
  </si>
  <si>
    <t>Голубцы ленивые</t>
  </si>
  <si>
    <t>№ 304</t>
  </si>
  <si>
    <t>Зефир</t>
  </si>
  <si>
    <t>Запеканка из творога  со сметаной ( термическая обработка)</t>
  </si>
  <si>
    <t>№ 251</t>
  </si>
  <si>
    <t>Кисломолочный продукт. кефир с сахаром, ряженка</t>
  </si>
  <si>
    <t>Отклонение</t>
  </si>
  <si>
    <t>День 8</t>
  </si>
  <si>
    <t>Каша  молочная  овсяная  ("Геркулес") вязкая с сахаром</t>
  </si>
  <si>
    <t xml:space="preserve"> № 182</t>
  </si>
  <si>
    <t>Итого 2 завтрак:</t>
  </si>
  <si>
    <t>Салат из  картофеля с зеленым горошком " Зимний"</t>
  </si>
  <si>
    <t>№ 26</t>
  </si>
  <si>
    <t>Борщ с картофелем и сметаной</t>
  </si>
  <si>
    <t>№ 64</t>
  </si>
  <si>
    <t>Суфле из  отварного мяса с рисом</t>
  </si>
  <si>
    <t>№ 295</t>
  </si>
  <si>
    <t>Рагу из овощей</t>
  </si>
  <si>
    <t>№ 148</t>
  </si>
  <si>
    <t>Оладьи с повидлом</t>
  </si>
  <si>
    <t>№ 432</t>
  </si>
  <si>
    <t>Отсутствует</t>
  </si>
  <si>
    <t>Рагу из овощей с кабачками</t>
  </si>
  <si>
    <t>Кисломолочный продукт( ряженка или варенец, кефир с сахаром)</t>
  </si>
  <si>
    <t>День 9</t>
  </si>
  <si>
    <t>Каша молочная жидкая из  пшена с изюмом</t>
  </si>
  <si>
    <t>№191</t>
  </si>
  <si>
    <t>Икра морковная</t>
  </si>
  <si>
    <t>№ 55</t>
  </si>
  <si>
    <t>Фрукты (апельсины или мандарины с сахаром)</t>
  </si>
  <si>
    <t>Суп картофельный с  макаронными изделиями ( вермишель)</t>
  </si>
  <si>
    <t>№ 88</t>
  </si>
  <si>
    <t>Запеканка картофельная с печенью</t>
  </si>
  <si>
    <t>№ 308</t>
  </si>
  <si>
    <t>Салат из  моркови с сахаром</t>
  </si>
  <si>
    <t>№ 42</t>
  </si>
  <si>
    <t>День 10</t>
  </si>
  <si>
    <t>Суп   картофельный с рыбой и  крупой</t>
  </si>
  <si>
    <t>№ 95</t>
  </si>
  <si>
    <t>Котлеты рубленные из птицы</t>
  </si>
  <si>
    <t>№ 322</t>
  </si>
  <si>
    <t xml:space="preserve">Капуста тушеная </t>
  </si>
  <si>
    <t>№ 354</t>
  </si>
  <si>
    <t>Итого за  весь период:</t>
  </si>
  <si>
    <t>Среднее значение за период:</t>
  </si>
  <si>
    <t>Соотношение:</t>
  </si>
  <si>
    <t>,</t>
  </si>
  <si>
    <t>При составлении  10 - дневного  меню использовалась литература:</t>
  </si>
  <si>
    <t>1. Сборник рецептур на продукцию для питания детей в дошкольных образовательных организациях  под редакцией М.П.Могильного  В.А.Тутельяна    Москва  Дели плюс  2015 г</t>
  </si>
  <si>
    <t>2 Сборник  рецептур блюд и кулинарных изделий для поп  под редакцией Ф.Л.Марчука  Москва Хлебпродинформ    1996 г</t>
  </si>
  <si>
    <t>При подсчете витаминов, минеральных веществ использовалась литература:</t>
  </si>
  <si>
    <t>1. Сборник нормативных и технических документов, регламентирующих производство кулинарной продукции  под редакцией Ю.Н.Болдырева «Хлебпродинформ»    2001 г.</t>
  </si>
  <si>
    <t>2. Счетчик калорий по –русски   под редакцией А.Мартинчик  Москва 2007 г.</t>
  </si>
  <si>
    <t>3. Программа « Калькулятор калорий» под редакцией Т. Поповой.</t>
  </si>
  <si>
    <t>Сосиски отварные</t>
  </si>
  <si>
    <t>№ 291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</si>
</sst>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General"/>
  </numFmts>
  <fonts count="17">
    <font>
      <sz val="10"/>
      <name val="Arial Cyr"/>
      <family val="0"/>
    </font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i/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0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5" fillId="0" borderId="0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0" fillId="0" borderId="3" xfId="0" applyFill="1" applyBorder="1" applyAlignment="1">
      <alignment horizontal="center" vertical="center"/>
    </xf>
    <xf numFmtId="164" fontId="9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 vertical="center"/>
    </xf>
    <xf numFmtId="164" fontId="0" fillId="0" borderId="1" xfId="0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4" fontId="13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/>
    </xf>
    <xf numFmtId="164" fontId="13" fillId="0" borderId="0" xfId="0" applyFont="1" applyAlignment="1">
      <alignment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left" vertical="center"/>
    </xf>
    <xf numFmtId="164" fontId="15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6" fillId="0" borderId="0" xfId="0" applyFont="1" applyAlignment="1">
      <alignment vertical="center"/>
    </xf>
    <xf numFmtId="164" fontId="0" fillId="0" borderId="0" xfId="0" applyFont="1" applyAlignment="1">
      <alignment/>
    </xf>
    <xf numFmtId="164" fontId="6" fillId="0" borderId="0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="105" zoomScaleNormal="105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24.75390625" style="0" customWidth="1"/>
    <col min="3" max="3" width="12.125" style="0" customWidth="1"/>
    <col min="5" max="5" width="10.75390625" style="0" customWidth="1"/>
    <col min="15" max="15" width="11.87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3" t="s">
        <v>1</v>
      </c>
      <c r="B3" s="4" t="s">
        <v>2</v>
      </c>
      <c r="C3" s="5" t="s">
        <v>3</v>
      </c>
      <c r="D3" s="5"/>
      <c r="E3" s="5" t="s">
        <v>4</v>
      </c>
      <c r="F3" s="5"/>
      <c r="G3" s="5"/>
      <c r="H3" s="5"/>
      <c r="I3" s="5"/>
      <c r="J3" s="5"/>
      <c r="K3" s="4" t="s">
        <v>5</v>
      </c>
      <c r="L3" s="4"/>
      <c r="M3" s="5" t="s">
        <v>6</v>
      </c>
      <c r="N3" s="5"/>
      <c r="O3" s="4" t="s">
        <v>7</v>
      </c>
    </row>
    <row r="4" spans="1:15" ht="15">
      <c r="A4" s="3"/>
      <c r="B4" s="4"/>
      <c r="C4" s="5"/>
      <c r="D4" s="5"/>
      <c r="E4" s="5" t="s">
        <v>8</v>
      </c>
      <c r="F4" s="5"/>
      <c r="G4" s="5" t="s">
        <v>9</v>
      </c>
      <c r="H4" s="5"/>
      <c r="I4" s="5" t="s">
        <v>10</v>
      </c>
      <c r="J4" s="5"/>
      <c r="K4" s="4"/>
      <c r="L4" s="4"/>
      <c r="M4" s="5"/>
      <c r="N4" s="5"/>
      <c r="O4" s="4"/>
    </row>
    <row r="5" spans="1:15" ht="15">
      <c r="A5" s="6"/>
      <c r="B5" s="5"/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11</v>
      </c>
      <c r="J5" s="5" t="s">
        <v>12</v>
      </c>
      <c r="K5" s="5" t="s">
        <v>11</v>
      </c>
      <c r="L5" s="5" t="s">
        <v>12</v>
      </c>
      <c r="M5" s="5" t="s">
        <v>11</v>
      </c>
      <c r="N5" s="5" t="s">
        <v>12</v>
      </c>
      <c r="O5" s="5"/>
    </row>
    <row r="6" spans="1:16" ht="15.75">
      <c r="A6" s="7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60">
      <c r="A7" s="7" t="s">
        <v>14</v>
      </c>
      <c r="B7" s="9" t="s">
        <v>15</v>
      </c>
      <c r="C7" s="5">
        <v>155</v>
      </c>
      <c r="D7" s="5">
        <v>205</v>
      </c>
      <c r="E7" s="5">
        <v>2.32</v>
      </c>
      <c r="F7" s="5">
        <v>3.09</v>
      </c>
      <c r="G7" s="5">
        <v>3.96</v>
      </c>
      <c r="H7" s="5">
        <v>4.07</v>
      </c>
      <c r="I7" s="5">
        <v>24.08</v>
      </c>
      <c r="J7" s="5">
        <v>32.09</v>
      </c>
      <c r="K7" s="5">
        <v>141</v>
      </c>
      <c r="L7" s="5">
        <v>187</v>
      </c>
      <c r="M7" s="5">
        <v>0</v>
      </c>
      <c r="N7" s="5">
        <v>0</v>
      </c>
      <c r="O7" s="4" t="s">
        <v>16</v>
      </c>
      <c r="P7" s="8"/>
    </row>
    <row r="8" spans="1:16" ht="33.75" customHeight="1">
      <c r="A8" s="6"/>
      <c r="B8" s="9" t="s">
        <v>17</v>
      </c>
      <c r="C8" s="10" t="s">
        <v>18</v>
      </c>
      <c r="D8" s="10" t="s">
        <v>19</v>
      </c>
      <c r="E8" s="5">
        <v>2.8</v>
      </c>
      <c r="F8" s="5">
        <v>5.03</v>
      </c>
      <c r="G8" s="11">
        <v>3.5</v>
      </c>
      <c r="H8" s="11">
        <v>6.59</v>
      </c>
      <c r="I8" s="5">
        <v>7.7</v>
      </c>
      <c r="J8" s="5">
        <v>14.56</v>
      </c>
      <c r="K8" s="5">
        <v>73</v>
      </c>
      <c r="L8" s="5">
        <v>137</v>
      </c>
      <c r="M8" s="5">
        <v>0.03</v>
      </c>
      <c r="N8" s="5">
        <v>0.07</v>
      </c>
      <c r="O8" s="5" t="s">
        <v>20</v>
      </c>
      <c r="P8" s="8"/>
    </row>
    <row r="9" spans="1:16" ht="20.25" customHeight="1">
      <c r="A9" s="6"/>
      <c r="B9" s="9" t="s">
        <v>21</v>
      </c>
      <c r="C9" s="5" t="s">
        <v>22</v>
      </c>
      <c r="D9" s="5" t="s">
        <v>23</v>
      </c>
      <c r="E9" s="5">
        <v>3.94</v>
      </c>
      <c r="F9" s="5">
        <v>4.43</v>
      </c>
      <c r="G9" s="5">
        <v>5.11</v>
      </c>
      <c r="H9" s="5">
        <v>6.8</v>
      </c>
      <c r="I9" s="5">
        <v>11.31</v>
      </c>
      <c r="J9" s="5">
        <v>14.31</v>
      </c>
      <c r="K9" s="5">
        <v>77</v>
      </c>
      <c r="L9" s="5">
        <v>89</v>
      </c>
      <c r="M9" s="5">
        <v>1</v>
      </c>
      <c r="N9" s="5">
        <v>1.2</v>
      </c>
      <c r="O9" s="5" t="s">
        <v>24</v>
      </c>
      <c r="P9" s="8"/>
    </row>
    <row r="10" spans="1:16" ht="24" customHeight="1">
      <c r="A10" s="7" t="s">
        <v>25</v>
      </c>
      <c r="B10" s="12"/>
      <c r="C10" s="13"/>
      <c r="D10" s="13"/>
      <c r="E10" s="13">
        <f>SUM(E7:E9)</f>
        <v>9.06</v>
      </c>
      <c r="F10" s="13">
        <f>SUM(F7:F9)</f>
        <v>12.55</v>
      </c>
      <c r="G10" s="13">
        <f>SUM(G7:G9)</f>
        <v>12.57</v>
      </c>
      <c r="H10" s="13">
        <f>SUM(H7:H9)</f>
        <v>17.46</v>
      </c>
      <c r="I10" s="13">
        <f>SUM(I7:I9)</f>
        <v>43.09</v>
      </c>
      <c r="J10" s="13">
        <f>SUM(J7:J9)</f>
        <v>60.96000000000001</v>
      </c>
      <c r="K10" s="13">
        <f>SUM(K7:K9)</f>
        <v>291</v>
      </c>
      <c r="L10" s="13">
        <f>SUM(L7:L9)</f>
        <v>413</v>
      </c>
      <c r="M10" s="13">
        <f>SUM(M7:M9)</f>
        <v>1.03</v>
      </c>
      <c r="N10" s="13">
        <f>SUM(N7:N9)</f>
        <v>1.27</v>
      </c>
      <c r="O10" s="13"/>
      <c r="P10" s="8"/>
    </row>
    <row r="11" spans="1:16" ht="21" customHeight="1">
      <c r="A11" s="7" t="s">
        <v>26</v>
      </c>
      <c r="B11" s="9" t="s">
        <v>27</v>
      </c>
      <c r="C11" s="5">
        <v>60</v>
      </c>
      <c r="D11" s="5">
        <v>65</v>
      </c>
      <c r="E11" s="5">
        <v>0.32</v>
      </c>
      <c r="F11" s="5">
        <v>0.34</v>
      </c>
      <c r="G11" s="5">
        <v>0.32</v>
      </c>
      <c r="H11" s="5">
        <v>0.34</v>
      </c>
      <c r="I11" s="5">
        <v>7.84</v>
      </c>
      <c r="J11" s="5">
        <v>8.33</v>
      </c>
      <c r="K11" s="5">
        <v>35</v>
      </c>
      <c r="L11" s="5">
        <v>37</v>
      </c>
      <c r="M11" s="5">
        <v>6</v>
      </c>
      <c r="N11" s="5">
        <v>6.5</v>
      </c>
      <c r="O11" s="5" t="s">
        <v>28</v>
      </c>
      <c r="P11" s="8"/>
    </row>
    <row r="12" spans="1:16" ht="47.25">
      <c r="A12" s="14" t="s">
        <v>29</v>
      </c>
      <c r="B12" s="12"/>
      <c r="C12" s="13">
        <v>415</v>
      </c>
      <c r="D12" s="13">
        <v>505</v>
      </c>
      <c r="E12" s="13">
        <v>0.32</v>
      </c>
      <c r="F12" s="13">
        <v>0.34</v>
      </c>
      <c r="G12" s="13">
        <v>0.32</v>
      </c>
      <c r="H12" s="13">
        <v>0.34</v>
      </c>
      <c r="I12" s="13">
        <v>7.84</v>
      </c>
      <c r="J12" s="13">
        <v>8.33</v>
      </c>
      <c r="K12" s="13">
        <v>35</v>
      </c>
      <c r="L12" s="13">
        <v>37</v>
      </c>
      <c r="M12" s="13">
        <v>6</v>
      </c>
      <c r="N12" s="13">
        <v>6.5</v>
      </c>
      <c r="O12" s="5"/>
      <c r="P12" s="15"/>
    </row>
    <row r="13" spans="1:16" ht="18" customHeight="1">
      <c r="A13" s="7" t="s">
        <v>30</v>
      </c>
      <c r="B13" s="9" t="s">
        <v>31</v>
      </c>
      <c r="C13" s="5">
        <v>45</v>
      </c>
      <c r="D13" s="5">
        <v>60</v>
      </c>
      <c r="E13" s="5">
        <v>0.58</v>
      </c>
      <c r="F13" s="5">
        <v>0.78</v>
      </c>
      <c r="G13" s="5">
        <v>1.86</v>
      </c>
      <c r="H13" s="5">
        <v>2.48</v>
      </c>
      <c r="I13" s="5">
        <v>3.22</v>
      </c>
      <c r="J13" s="5">
        <v>4.29</v>
      </c>
      <c r="K13" s="5">
        <v>37</v>
      </c>
      <c r="L13" s="5">
        <v>49.3</v>
      </c>
      <c r="M13" s="5">
        <v>1.9</v>
      </c>
      <c r="N13" s="5">
        <v>2.6</v>
      </c>
      <c r="O13" s="5" t="s">
        <v>32</v>
      </c>
      <c r="P13" s="8"/>
    </row>
    <row r="14" spans="1:16" ht="21" customHeight="1">
      <c r="A14" s="6"/>
      <c r="B14" s="9" t="s">
        <v>33</v>
      </c>
      <c r="C14" s="5">
        <v>150</v>
      </c>
      <c r="D14" s="5">
        <v>200</v>
      </c>
      <c r="E14" s="5">
        <v>1.77</v>
      </c>
      <c r="F14" s="5">
        <v>2.21</v>
      </c>
      <c r="G14" s="5">
        <v>4.05</v>
      </c>
      <c r="H14" s="5">
        <v>5.07</v>
      </c>
      <c r="I14" s="5">
        <v>9.54</v>
      </c>
      <c r="J14" s="5">
        <v>11.92</v>
      </c>
      <c r="K14" s="5">
        <v>65</v>
      </c>
      <c r="L14" s="5">
        <v>99.2</v>
      </c>
      <c r="M14" s="5">
        <v>1.11</v>
      </c>
      <c r="N14" s="5">
        <v>1.48</v>
      </c>
      <c r="O14" s="5" t="s">
        <v>34</v>
      </c>
      <c r="P14" s="8"/>
    </row>
    <row r="15" spans="1:16" ht="30">
      <c r="A15" s="6"/>
      <c r="B15" s="9" t="s">
        <v>35</v>
      </c>
      <c r="C15" s="5">
        <v>130</v>
      </c>
      <c r="D15" s="5">
        <v>190</v>
      </c>
      <c r="E15" s="11">
        <v>12.09</v>
      </c>
      <c r="F15" s="5">
        <v>13.94</v>
      </c>
      <c r="G15" s="5">
        <v>9.5</v>
      </c>
      <c r="H15" s="5">
        <v>11.64</v>
      </c>
      <c r="I15" s="5">
        <v>17.49</v>
      </c>
      <c r="J15" s="5">
        <v>20.88</v>
      </c>
      <c r="K15" s="5">
        <v>139</v>
      </c>
      <c r="L15" s="5">
        <v>196</v>
      </c>
      <c r="M15" s="5">
        <v>7.34</v>
      </c>
      <c r="N15" s="5">
        <v>9.24</v>
      </c>
      <c r="O15" s="5" t="s">
        <v>36</v>
      </c>
      <c r="P15" s="8"/>
    </row>
    <row r="16" spans="1:16" ht="36" customHeight="1">
      <c r="A16" s="6"/>
      <c r="B16" s="9" t="s">
        <v>37</v>
      </c>
      <c r="C16" s="5">
        <v>150</v>
      </c>
      <c r="D16" s="5">
        <v>180</v>
      </c>
      <c r="E16" s="5">
        <v>0.42</v>
      </c>
      <c r="F16" s="5">
        <v>0.51</v>
      </c>
      <c r="G16" s="16">
        <v>0.04</v>
      </c>
      <c r="H16" s="16">
        <v>0.05</v>
      </c>
      <c r="I16" s="5">
        <v>20.6</v>
      </c>
      <c r="J16" s="5">
        <v>24.7</v>
      </c>
      <c r="K16" s="5">
        <v>93</v>
      </c>
      <c r="L16" s="5">
        <v>111</v>
      </c>
      <c r="M16" s="5">
        <v>0.82</v>
      </c>
      <c r="N16" s="5">
        <v>0.99</v>
      </c>
      <c r="O16" s="5" t="s">
        <v>38</v>
      </c>
      <c r="P16" s="8"/>
    </row>
    <row r="17" spans="1:15" ht="21" customHeight="1">
      <c r="A17" s="6"/>
      <c r="B17" s="9" t="s">
        <v>39</v>
      </c>
      <c r="C17" s="5">
        <v>20</v>
      </c>
      <c r="D17" s="5">
        <v>20</v>
      </c>
      <c r="E17" s="5">
        <v>0</v>
      </c>
      <c r="F17" s="5">
        <v>0</v>
      </c>
      <c r="G17" s="16">
        <v>0</v>
      </c>
      <c r="H17" s="16">
        <v>0</v>
      </c>
      <c r="I17" s="5">
        <v>8.4</v>
      </c>
      <c r="J17" s="5">
        <v>12.6</v>
      </c>
      <c r="K17" s="5">
        <v>32.4</v>
      </c>
      <c r="L17" s="5">
        <v>48.7</v>
      </c>
      <c r="M17" s="5">
        <v>1.8</v>
      </c>
      <c r="N17" s="5">
        <v>2.77</v>
      </c>
      <c r="O17" s="4" t="s">
        <v>40</v>
      </c>
    </row>
    <row r="18" spans="1:16" ht="21" customHeight="1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8"/>
    </row>
    <row r="19" spans="1:16" ht="21" customHeight="1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8"/>
    </row>
    <row r="20" spans="1:16" ht="15.75">
      <c r="A20" s="7" t="s">
        <v>44</v>
      </c>
      <c r="B20" s="12"/>
      <c r="C20" s="13">
        <f>SUM(C13:C19)</f>
        <v>545</v>
      </c>
      <c r="D20" s="13">
        <f>SUM(D13:D19)</f>
        <v>725</v>
      </c>
      <c r="E20" s="13">
        <f>SUM(E13:E19)</f>
        <v>18.089999999999996</v>
      </c>
      <c r="F20" s="13">
        <f>SUM(F13:F19)</f>
        <v>22.380000000000003</v>
      </c>
      <c r="G20" s="13">
        <f>SUM(G13:G19)</f>
        <v>15.95</v>
      </c>
      <c r="H20" s="13">
        <f>SUM(H13:H19)</f>
        <v>19.950000000000003</v>
      </c>
      <c r="I20" s="13">
        <f>SUM(I13:I19)</f>
        <v>77.25999999999999</v>
      </c>
      <c r="J20" s="13">
        <f>SUM(J13:J19)</f>
        <v>101.31</v>
      </c>
      <c r="K20" s="13">
        <f>SUM(K13:K19)</f>
        <v>457.09999999999997</v>
      </c>
      <c r="L20" s="13">
        <f>SUM(L13:L19)</f>
        <v>639.2499999999999</v>
      </c>
      <c r="M20" s="13">
        <f>SUM(M13:M19)</f>
        <v>12.97</v>
      </c>
      <c r="N20" s="13">
        <f>SUM(N13:N19)</f>
        <v>17.080000000000002</v>
      </c>
      <c r="O20" s="5"/>
      <c r="P20" s="8"/>
    </row>
    <row r="21" spans="1:16" ht="51" customHeight="1">
      <c r="A21" s="7" t="s">
        <v>45</v>
      </c>
      <c r="B21" s="9" t="s">
        <v>46</v>
      </c>
      <c r="C21" s="5">
        <v>50</v>
      </c>
      <c r="D21" s="5">
        <v>50</v>
      </c>
      <c r="E21" s="5">
        <v>2.23</v>
      </c>
      <c r="F21" s="5">
        <v>2.23</v>
      </c>
      <c r="G21" s="5">
        <v>1.49</v>
      </c>
      <c r="H21" s="5">
        <v>1.49</v>
      </c>
      <c r="I21" s="5">
        <v>10.06</v>
      </c>
      <c r="J21" s="5">
        <v>10.06</v>
      </c>
      <c r="K21" s="5">
        <v>120</v>
      </c>
      <c r="L21" s="5">
        <v>120</v>
      </c>
      <c r="M21" s="5">
        <v>0.04</v>
      </c>
      <c r="N21" s="5">
        <v>0.04</v>
      </c>
      <c r="O21" s="5" t="s">
        <v>47</v>
      </c>
      <c r="P21" s="8"/>
    </row>
    <row r="22" spans="1:16" ht="16.5" customHeight="1">
      <c r="A22" s="6"/>
      <c r="B22" s="9" t="s">
        <v>48</v>
      </c>
      <c r="C22" s="5"/>
      <c r="D22" s="5">
        <v>20</v>
      </c>
      <c r="E22" s="5"/>
      <c r="F22" s="5">
        <v>1.3</v>
      </c>
      <c r="G22" s="16"/>
      <c r="H22" s="16">
        <v>2.2</v>
      </c>
      <c r="I22" s="5"/>
      <c r="J22" s="5">
        <v>12.4</v>
      </c>
      <c r="K22" s="5"/>
      <c r="L22" s="5">
        <v>60</v>
      </c>
      <c r="M22" s="5">
        <v>0</v>
      </c>
      <c r="N22" s="5">
        <v>0</v>
      </c>
      <c r="O22" s="4" t="s">
        <v>42</v>
      </c>
      <c r="P22" s="8"/>
    </row>
    <row r="23" spans="1:16" ht="60">
      <c r="A23" s="6"/>
      <c r="B23" s="9" t="s">
        <v>49</v>
      </c>
      <c r="C23" s="5" t="s">
        <v>50</v>
      </c>
      <c r="D23" s="5" t="s">
        <v>23</v>
      </c>
      <c r="E23" s="5">
        <v>4.35</v>
      </c>
      <c r="F23" s="5">
        <v>5.22</v>
      </c>
      <c r="G23" s="5">
        <v>3.75</v>
      </c>
      <c r="H23" s="5">
        <v>4.5</v>
      </c>
      <c r="I23" s="5">
        <v>6</v>
      </c>
      <c r="J23" s="5">
        <v>7.2</v>
      </c>
      <c r="K23" s="5">
        <v>75</v>
      </c>
      <c r="L23" s="5">
        <v>90</v>
      </c>
      <c r="M23" s="5">
        <v>1.05</v>
      </c>
      <c r="N23" s="5">
        <v>1.26</v>
      </c>
      <c r="O23" s="5" t="s">
        <v>51</v>
      </c>
      <c r="P23" s="8"/>
    </row>
    <row r="24" spans="1:16" ht="15.75">
      <c r="A24" s="7" t="s">
        <v>52</v>
      </c>
      <c r="B24" s="12"/>
      <c r="C24" s="13">
        <v>205</v>
      </c>
      <c r="D24" s="13">
        <v>260</v>
      </c>
      <c r="E24" s="13">
        <f>SUM(E21:E23)</f>
        <v>6.58</v>
      </c>
      <c r="F24" s="13">
        <f>SUM(F21:F23)</f>
        <v>8.75</v>
      </c>
      <c r="G24" s="13">
        <f>SUM(G21:G23)</f>
        <v>5.24</v>
      </c>
      <c r="H24" s="13">
        <f>SUM(H21:H23)</f>
        <v>8.19</v>
      </c>
      <c r="I24" s="13">
        <f>SUM(I21:I23)</f>
        <v>16.060000000000002</v>
      </c>
      <c r="J24" s="13">
        <f>SUM(J21:J23)</f>
        <v>29.660000000000004</v>
      </c>
      <c r="K24" s="13">
        <f>SUM(K21:K23)</f>
        <v>195</v>
      </c>
      <c r="L24" s="13">
        <f>SUM(L21:L23)</f>
        <v>270</v>
      </c>
      <c r="M24" s="13">
        <f>SUM(M21:M23)</f>
        <v>1.09</v>
      </c>
      <c r="N24" s="13">
        <f>SUM(N21:N23)</f>
        <v>1.3</v>
      </c>
      <c r="O24" s="5"/>
      <c r="P24" s="8"/>
    </row>
    <row r="25" spans="1:16" ht="15.75">
      <c r="A25" s="7" t="s">
        <v>53</v>
      </c>
      <c r="B25" s="12"/>
      <c r="C25" s="13"/>
      <c r="D25" s="13"/>
      <c r="E25" s="13">
        <f>E10+E12+E20+E24</f>
        <v>34.05</v>
      </c>
      <c r="F25" s="13">
        <f>F10+F12+F20+F24</f>
        <v>44.02</v>
      </c>
      <c r="G25" s="13">
        <f>G10+G12+G20+G24</f>
        <v>34.08</v>
      </c>
      <c r="H25" s="13">
        <f>H10+H12+H20+H24</f>
        <v>45.94</v>
      </c>
      <c r="I25" s="13">
        <f>I10+I12+I20+I24</f>
        <v>144.25</v>
      </c>
      <c r="J25" s="13">
        <f>J10+J12+J20+J24</f>
        <v>200.26000000000002</v>
      </c>
      <c r="K25" s="13">
        <f>K24+K20+K12+K10</f>
        <v>978.0999999999999</v>
      </c>
      <c r="L25" s="13">
        <f>L10+L12+L20+L24</f>
        <v>1359.25</v>
      </c>
      <c r="M25" s="13">
        <f>M10+M12+M20+M24</f>
        <v>21.09</v>
      </c>
      <c r="N25" s="13">
        <f>N10+N12+N20+N24</f>
        <v>26.150000000000002</v>
      </c>
      <c r="O25" s="13"/>
      <c r="P25" s="15"/>
    </row>
    <row r="26" spans="2:16" ht="12.75">
      <c r="B26" t="s">
        <v>54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15"/>
    </row>
    <row r="27" spans="2:16" ht="12.75">
      <c r="B27" t="s">
        <v>55</v>
      </c>
      <c r="E27">
        <f>E25-E26</f>
        <v>-1.9500000000000028</v>
      </c>
      <c r="F27">
        <f>F25-F26</f>
        <v>-1.9799999999999969</v>
      </c>
      <c r="G27">
        <f>G25-G26</f>
        <v>-5.920000000000002</v>
      </c>
      <c r="H27">
        <f>H25-H26</f>
        <v>-5.060000000000002</v>
      </c>
      <c r="I27">
        <f>I25-I26</f>
        <v>3.25</v>
      </c>
      <c r="J27">
        <f>J25-J26</f>
        <v>4.260000000000019</v>
      </c>
      <c r="K27">
        <f>K25-K26</f>
        <v>3.099999999999909</v>
      </c>
      <c r="L27">
        <f>L25-L26</f>
        <v>9.25</v>
      </c>
      <c r="M27">
        <f>M25-M26</f>
        <v>-6.91</v>
      </c>
      <c r="P27" s="8"/>
    </row>
    <row r="31" ht="1.5" customHeight="1"/>
    <row r="33" spans="1:15" ht="18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3" t="s">
        <v>1</v>
      </c>
      <c r="B35" s="4" t="s">
        <v>2</v>
      </c>
      <c r="C35" s="5" t="s">
        <v>3</v>
      </c>
      <c r="D35" s="5"/>
      <c r="E35" s="5" t="s">
        <v>4</v>
      </c>
      <c r="F35" s="5"/>
      <c r="G35" s="5"/>
      <c r="H35" s="5"/>
      <c r="I35" s="5"/>
      <c r="J35" s="5"/>
      <c r="K35" s="4" t="s">
        <v>5</v>
      </c>
      <c r="L35" s="4"/>
      <c r="M35" s="5" t="s">
        <v>6</v>
      </c>
      <c r="N35" s="5"/>
      <c r="O35" s="4" t="s">
        <v>7</v>
      </c>
    </row>
    <row r="36" spans="1:15" ht="15">
      <c r="A36" s="3"/>
      <c r="B36" s="4"/>
      <c r="C36" s="5"/>
      <c r="D36" s="5"/>
      <c r="E36" s="5" t="s">
        <v>8</v>
      </c>
      <c r="F36" s="5"/>
      <c r="G36" s="5" t="s">
        <v>9</v>
      </c>
      <c r="H36" s="5"/>
      <c r="I36" s="5" t="s">
        <v>10</v>
      </c>
      <c r="J36" s="5"/>
      <c r="K36" s="4"/>
      <c r="L36" s="4"/>
      <c r="M36" s="5"/>
      <c r="N36" s="5"/>
      <c r="O36" s="4"/>
    </row>
    <row r="37" spans="1:15" ht="15">
      <c r="A37" s="6"/>
      <c r="B37" s="5"/>
      <c r="C37" s="5" t="s">
        <v>11</v>
      </c>
      <c r="D37" s="5" t="s">
        <v>12</v>
      </c>
      <c r="E37" s="5" t="s">
        <v>11</v>
      </c>
      <c r="F37" s="5" t="s">
        <v>12</v>
      </c>
      <c r="G37" s="5" t="s">
        <v>11</v>
      </c>
      <c r="H37" s="5" t="s">
        <v>12</v>
      </c>
      <c r="I37" s="5" t="s">
        <v>11</v>
      </c>
      <c r="J37" s="5" t="s">
        <v>12</v>
      </c>
      <c r="K37" s="5" t="s">
        <v>11</v>
      </c>
      <c r="L37" s="5" t="s">
        <v>12</v>
      </c>
      <c r="M37" s="5" t="s">
        <v>11</v>
      </c>
      <c r="N37" s="5" t="s">
        <v>12</v>
      </c>
      <c r="O37" s="5"/>
    </row>
    <row r="38" spans="1:16" ht="15.75">
      <c r="A38" s="7" t="s">
        <v>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</row>
    <row r="39" spans="1:16" ht="60">
      <c r="A39" s="7" t="s">
        <v>14</v>
      </c>
      <c r="B39" s="9" t="s">
        <v>15</v>
      </c>
      <c r="C39" s="5">
        <v>155</v>
      </c>
      <c r="D39" s="5">
        <v>205</v>
      </c>
      <c r="E39" s="5">
        <v>2.32</v>
      </c>
      <c r="F39" s="5">
        <v>3.09</v>
      </c>
      <c r="G39" s="5">
        <v>3.96</v>
      </c>
      <c r="H39" s="5">
        <v>4.07</v>
      </c>
      <c r="I39" s="5">
        <v>24.08</v>
      </c>
      <c r="J39" s="5">
        <v>32.09</v>
      </c>
      <c r="K39" s="5">
        <v>141</v>
      </c>
      <c r="L39" s="5">
        <v>187</v>
      </c>
      <c r="M39" s="5">
        <v>0</v>
      </c>
      <c r="N39" s="5">
        <v>0</v>
      </c>
      <c r="O39" s="4" t="s">
        <v>16</v>
      </c>
      <c r="P39" s="8"/>
    </row>
    <row r="40" spans="1:16" ht="33.75" customHeight="1">
      <c r="A40" s="6"/>
      <c r="B40" s="9" t="s">
        <v>17</v>
      </c>
      <c r="C40" s="10" t="s">
        <v>18</v>
      </c>
      <c r="D40" s="10" t="s">
        <v>19</v>
      </c>
      <c r="E40" s="5">
        <v>2.8</v>
      </c>
      <c r="F40" s="5">
        <v>5.03</v>
      </c>
      <c r="G40" s="11">
        <v>3.5</v>
      </c>
      <c r="H40" s="11">
        <v>6.59</v>
      </c>
      <c r="I40" s="5">
        <v>7.7</v>
      </c>
      <c r="J40" s="5">
        <v>14.56</v>
      </c>
      <c r="K40" s="5">
        <v>73</v>
      </c>
      <c r="L40" s="5">
        <v>137</v>
      </c>
      <c r="M40" s="5">
        <v>0.03</v>
      </c>
      <c r="N40" s="5">
        <v>0.07</v>
      </c>
      <c r="O40" s="5" t="s">
        <v>20</v>
      </c>
      <c r="P40" s="8"/>
    </row>
    <row r="41" spans="1:16" ht="20.25" customHeight="1">
      <c r="A41" s="6"/>
      <c r="B41" s="9" t="s">
        <v>21</v>
      </c>
      <c r="C41" s="5" t="s">
        <v>22</v>
      </c>
      <c r="D41" s="5" t="s">
        <v>23</v>
      </c>
      <c r="E41" s="5">
        <v>3.94</v>
      </c>
      <c r="F41" s="5">
        <v>4.43</v>
      </c>
      <c r="G41" s="5">
        <v>5.11</v>
      </c>
      <c r="H41" s="5">
        <v>6.8</v>
      </c>
      <c r="I41" s="5">
        <v>11.31</v>
      </c>
      <c r="J41" s="5">
        <v>14.31</v>
      </c>
      <c r="K41" s="5">
        <v>77</v>
      </c>
      <c r="L41" s="5">
        <v>89</v>
      </c>
      <c r="M41" s="5">
        <v>1</v>
      </c>
      <c r="N41" s="5">
        <v>1.2</v>
      </c>
      <c r="O41" s="5" t="s">
        <v>24</v>
      </c>
      <c r="P41" s="8"/>
    </row>
    <row r="42" spans="1:16" ht="24" customHeight="1">
      <c r="A42" s="7" t="s">
        <v>25</v>
      </c>
      <c r="B42" s="12"/>
      <c r="C42" s="13"/>
      <c r="D42" s="13"/>
      <c r="E42" s="13">
        <f>SUM(E39:E41)</f>
        <v>9.06</v>
      </c>
      <c r="F42" s="13">
        <f>SUM(F39:F41)</f>
        <v>12.55</v>
      </c>
      <c r="G42" s="13">
        <f>SUM(G39:G41)</f>
        <v>12.57</v>
      </c>
      <c r="H42" s="13">
        <f>SUM(H39:H41)</f>
        <v>17.46</v>
      </c>
      <c r="I42" s="13">
        <f>SUM(I39:I41)</f>
        <v>43.09</v>
      </c>
      <c r="J42" s="13">
        <f>SUM(J39:J41)</f>
        <v>60.96000000000001</v>
      </c>
      <c r="K42" s="13">
        <f>SUM(K39:K41)</f>
        <v>291</v>
      </c>
      <c r="L42" s="13">
        <f>SUM(L39:L41)</f>
        <v>413</v>
      </c>
      <c r="M42" s="13">
        <f>SUM(M39:M41)</f>
        <v>1.03</v>
      </c>
      <c r="N42" s="13">
        <f>SUM(N39:N41)</f>
        <v>1.27</v>
      </c>
      <c r="O42" s="13"/>
      <c r="P42" s="8"/>
    </row>
    <row r="43" spans="1:16" ht="21" customHeight="1">
      <c r="A43" s="7" t="s">
        <v>26</v>
      </c>
      <c r="B43" s="9" t="s">
        <v>57</v>
      </c>
      <c r="C43" s="5">
        <v>60</v>
      </c>
      <c r="D43" s="5">
        <v>65</v>
      </c>
      <c r="E43" s="5">
        <v>0.32</v>
      </c>
      <c r="F43" s="5">
        <v>0.34</v>
      </c>
      <c r="G43" s="5">
        <v>0.32</v>
      </c>
      <c r="H43" s="5">
        <v>0.34</v>
      </c>
      <c r="I43" s="5">
        <v>7.84</v>
      </c>
      <c r="J43" s="5">
        <v>8.33</v>
      </c>
      <c r="K43" s="5">
        <v>35</v>
      </c>
      <c r="L43" s="5">
        <v>37</v>
      </c>
      <c r="M43" s="5">
        <v>6</v>
      </c>
      <c r="N43" s="5">
        <v>6.5</v>
      </c>
      <c r="O43" s="5" t="s">
        <v>28</v>
      </c>
      <c r="P43" s="8"/>
    </row>
    <row r="44" spans="1:16" ht="47.25">
      <c r="A44" s="14" t="s">
        <v>29</v>
      </c>
      <c r="B44" s="12"/>
      <c r="C44" s="13">
        <v>415</v>
      </c>
      <c r="D44" s="13">
        <v>505</v>
      </c>
      <c r="E44" s="13">
        <v>0.32</v>
      </c>
      <c r="F44" s="13">
        <v>0.34</v>
      </c>
      <c r="G44" s="13">
        <v>0.32</v>
      </c>
      <c r="H44" s="13">
        <v>0.34</v>
      </c>
      <c r="I44" s="13">
        <v>7.84</v>
      </c>
      <c r="J44" s="13">
        <v>8.33</v>
      </c>
      <c r="K44" s="13">
        <v>35</v>
      </c>
      <c r="L44" s="13">
        <v>37</v>
      </c>
      <c r="M44" s="13">
        <v>6</v>
      </c>
      <c r="N44" s="13">
        <v>6.5</v>
      </c>
      <c r="O44" s="5"/>
      <c r="P44" s="15"/>
    </row>
    <row r="45" spans="1:16" ht="22.5" customHeight="1">
      <c r="A45" s="7" t="s">
        <v>30</v>
      </c>
      <c r="B45" s="9" t="s">
        <v>58</v>
      </c>
      <c r="C45" s="5">
        <v>45</v>
      </c>
      <c r="D45" s="5">
        <v>60</v>
      </c>
      <c r="E45" s="5">
        <v>0.67</v>
      </c>
      <c r="F45" s="5">
        <v>0.9</v>
      </c>
      <c r="G45" s="5">
        <v>3.85</v>
      </c>
      <c r="H45" s="5">
        <v>5.01</v>
      </c>
      <c r="I45" s="5">
        <v>2.77</v>
      </c>
      <c r="J45" s="5">
        <v>3.69</v>
      </c>
      <c r="K45" s="5">
        <v>32.3</v>
      </c>
      <c r="L45" s="5">
        <v>43.02</v>
      </c>
      <c r="M45" s="5">
        <v>1.33</v>
      </c>
      <c r="N45" s="5">
        <v>1.77</v>
      </c>
      <c r="O45" s="5" t="s">
        <v>59</v>
      </c>
      <c r="P45" s="8"/>
    </row>
    <row r="46" spans="1:16" ht="27" customHeight="1">
      <c r="A46" s="6"/>
      <c r="B46" s="9" t="s">
        <v>33</v>
      </c>
      <c r="C46" s="5">
        <v>150</v>
      </c>
      <c r="D46" s="5">
        <v>200</v>
      </c>
      <c r="E46" s="5">
        <v>1.77</v>
      </c>
      <c r="F46" s="5">
        <v>2.21</v>
      </c>
      <c r="G46" s="5">
        <v>4.05</v>
      </c>
      <c r="H46" s="5">
        <v>5.07</v>
      </c>
      <c r="I46" s="5">
        <v>9.54</v>
      </c>
      <c r="J46" s="5">
        <v>11.92</v>
      </c>
      <c r="K46" s="5">
        <v>65</v>
      </c>
      <c r="L46" s="5">
        <v>99.2</v>
      </c>
      <c r="M46" s="5">
        <v>1.11</v>
      </c>
      <c r="N46" s="5">
        <v>1.48</v>
      </c>
      <c r="O46" s="5" t="s">
        <v>34</v>
      </c>
      <c r="P46" s="8"/>
    </row>
    <row r="47" spans="1:16" ht="30">
      <c r="A47" s="6"/>
      <c r="B47" s="9" t="s">
        <v>35</v>
      </c>
      <c r="C47" s="5">
        <v>130</v>
      </c>
      <c r="D47" s="5">
        <v>190</v>
      </c>
      <c r="E47" s="11">
        <v>12.09</v>
      </c>
      <c r="F47" s="5">
        <v>13.94</v>
      </c>
      <c r="G47" s="5">
        <v>9.5</v>
      </c>
      <c r="H47" s="5">
        <v>11.64</v>
      </c>
      <c r="I47" s="5">
        <v>17.49</v>
      </c>
      <c r="J47" s="5">
        <v>20.88</v>
      </c>
      <c r="K47" s="5">
        <v>139</v>
      </c>
      <c r="L47" s="5">
        <v>196</v>
      </c>
      <c r="M47" s="5">
        <v>7.34</v>
      </c>
      <c r="N47" s="5">
        <v>9.24</v>
      </c>
      <c r="O47" s="5" t="s">
        <v>36</v>
      </c>
      <c r="P47" s="8"/>
    </row>
    <row r="48" spans="1:16" ht="36" customHeight="1">
      <c r="A48" s="6"/>
      <c r="B48" s="9" t="s">
        <v>37</v>
      </c>
      <c r="C48" s="5">
        <v>150</v>
      </c>
      <c r="D48" s="5">
        <v>180</v>
      </c>
      <c r="E48" s="5">
        <v>0.42</v>
      </c>
      <c r="F48" s="5">
        <v>0.51</v>
      </c>
      <c r="G48" s="16">
        <v>0.04</v>
      </c>
      <c r="H48" s="16">
        <v>0.05</v>
      </c>
      <c r="I48" s="5">
        <v>20.6</v>
      </c>
      <c r="J48" s="5">
        <v>24.7</v>
      </c>
      <c r="K48" s="5">
        <v>93</v>
      </c>
      <c r="L48" s="5">
        <v>111</v>
      </c>
      <c r="M48" s="5">
        <v>0.82</v>
      </c>
      <c r="N48" s="5">
        <v>0.99</v>
      </c>
      <c r="O48" s="5" t="s">
        <v>38</v>
      </c>
      <c r="P48" s="8"/>
    </row>
    <row r="49" spans="1:15" ht="30">
      <c r="A49" s="6"/>
      <c r="B49" s="9" t="s">
        <v>39</v>
      </c>
      <c r="C49" s="5">
        <v>20</v>
      </c>
      <c r="D49" s="5">
        <v>20</v>
      </c>
      <c r="E49" s="5">
        <v>0</v>
      </c>
      <c r="F49" s="5">
        <v>0</v>
      </c>
      <c r="G49" s="16">
        <v>0</v>
      </c>
      <c r="H49" s="16">
        <v>0</v>
      </c>
      <c r="I49" s="5">
        <v>8.4</v>
      </c>
      <c r="J49" s="5">
        <v>12.6</v>
      </c>
      <c r="K49" s="5">
        <v>32.4</v>
      </c>
      <c r="L49" s="5">
        <v>48.7</v>
      </c>
      <c r="M49" s="5">
        <v>1.8</v>
      </c>
      <c r="N49" s="5">
        <v>2.77</v>
      </c>
      <c r="O49" s="4" t="s">
        <v>40</v>
      </c>
    </row>
    <row r="50" spans="1:16" ht="30">
      <c r="A50" s="6"/>
      <c r="B50" s="17" t="s">
        <v>41</v>
      </c>
      <c r="C50" s="5">
        <v>20</v>
      </c>
      <c r="D50" s="5">
        <v>35</v>
      </c>
      <c r="E50" s="5">
        <v>1.58</v>
      </c>
      <c r="F50" s="5">
        <v>2.96</v>
      </c>
      <c r="G50" s="5">
        <v>0.2</v>
      </c>
      <c r="H50" s="5">
        <v>0.35</v>
      </c>
      <c r="I50" s="5">
        <v>9.66</v>
      </c>
      <c r="J50" s="5">
        <v>16.9</v>
      </c>
      <c r="K50" s="5">
        <v>47.3</v>
      </c>
      <c r="L50" s="5">
        <v>83</v>
      </c>
      <c r="M50" s="5">
        <v>0</v>
      </c>
      <c r="N50" s="5">
        <v>0</v>
      </c>
      <c r="O50" s="4" t="s">
        <v>42</v>
      </c>
      <c r="P50" s="8"/>
    </row>
    <row r="51" spans="1:16" ht="30">
      <c r="A51" s="6"/>
      <c r="B51" s="17" t="s">
        <v>43</v>
      </c>
      <c r="C51" s="5">
        <v>30</v>
      </c>
      <c r="D51" s="5">
        <v>40</v>
      </c>
      <c r="E51" s="5">
        <v>1.65</v>
      </c>
      <c r="F51" s="5">
        <v>1.98</v>
      </c>
      <c r="G51" s="5">
        <v>0.3</v>
      </c>
      <c r="H51" s="5">
        <v>0.36</v>
      </c>
      <c r="I51" s="5">
        <v>8.35</v>
      </c>
      <c r="J51" s="5">
        <v>10.02</v>
      </c>
      <c r="K51" s="5">
        <v>43.4</v>
      </c>
      <c r="L51" s="5">
        <v>52.05</v>
      </c>
      <c r="M51" s="5">
        <v>0</v>
      </c>
      <c r="N51" s="5">
        <v>0</v>
      </c>
      <c r="O51" s="4" t="s">
        <v>42</v>
      </c>
      <c r="P51" s="8"/>
    </row>
    <row r="52" spans="1:16" ht="15.75">
      <c r="A52" s="7" t="s">
        <v>44</v>
      </c>
      <c r="B52" s="12"/>
      <c r="C52" s="13">
        <f>SUM(C45:C51)</f>
        <v>545</v>
      </c>
      <c r="D52" s="13">
        <f>SUM(D45:D51)</f>
        <v>725</v>
      </c>
      <c r="E52" s="13">
        <f>SUM(E45:E51)</f>
        <v>18.18</v>
      </c>
      <c r="F52" s="13">
        <f>SUM(F45:F51)</f>
        <v>22.5</v>
      </c>
      <c r="G52" s="13">
        <f>SUM(G45:G51)</f>
        <v>17.94</v>
      </c>
      <c r="H52" s="13">
        <f>SUM(H45:H51)</f>
        <v>22.480000000000004</v>
      </c>
      <c r="I52" s="13">
        <f>SUM(I45:I51)</f>
        <v>76.80999999999999</v>
      </c>
      <c r="J52" s="13">
        <f>SUM(J45:J51)</f>
        <v>100.71</v>
      </c>
      <c r="K52" s="13">
        <f>SUM(K45:K51)</f>
        <v>452.4</v>
      </c>
      <c r="L52" s="13">
        <f>SUM(L45:L51)</f>
        <v>632.9699999999999</v>
      </c>
      <c r="M52" s="13">
        <f>SUM(M45:M51)</f>
        <v>12.4</v>
      </c>
      <c r="N52" s="13">
        <f>SUM(N45:N51)</f>
        <v>16.25</v>
      </c>
      <c r="O52" s="5"/>
      <c r="P52" s="8"/>
    </row>
    <row r="53" spans="1:16" ht="51" customHeight="1">
      <c r="A53" s="7" t="s">
        <v>45</v>
      </c>
      <c r="B53" s="9" t="s">
        <v>46</v>
      </c>
      <c r="C53" s="5">
        <v>50</v>
      </c>
      <c r="D53" s="5">
        <v>50</v>
      </c>
      <c r="E53" s="5">
        <v>2.23</v>
      </c>
      <c r="F53" s="5">
        <v>2.23</v>
      </c>
      <c r="G53" s="5">
        <v>1.49</v>
      </c>
      <c r="H53" s="5">
        <v>1.49</v>
      </c>
      <c r="I53" s="5">
        <v>11.06</v>
      </c>
      <c r="J53" s="5">
        <v>10.06</v>
      </c>
      <c r="K53" s="5">
        <v>120</v>
      </c>
      <c r="L53" s="5">
        <v>120</v>
      </c>
      <c r="M53" s="5">
        <v>0.04</v>
      </c>
      <c r="N53" s="5">
        <v>0.04</v>
      </c>
      <c r="O53" s="5" t="s">
        <v>47</v>
      </c>
      <c r="P53" s="8"/>
    </row>
    <row r="54" spans="1:16" ht="30">
      <c r="A54" s="6"/>
      <c r="B54" s="9" t="s">
        <v>48</v>
      </c>
      <c r="C54" s="5"/>
      <c r="D54" s="5">
        <v>20</v>
      </c>
      <c r="E54" s="5"/>
      <c r="F54" s="5">
        <v>1.3</v>
      </c>
      <c r="G54" s="16"/>
      <c r="H54" s="16">
        <v>2.2</v>
      </c>
      <c r="I54" s="5"/>
      <c r="J54" s="5">
        <v>12.4</v>
      </c>
      <c r="K54" s="5"/>
      <c r="L54" s="5">
        <v>60</v>
      </c>
      <c r="M54" s="5">
        <v>0</v>
      </c>
      <c r="N54" s="5">
        <v>0</v>
      </c>
      <c r="O54" s="4" t="s">
        <v>42</v>
      </c>
      <c r="P54" s="8"/>
    </row>
    <row r="55" spans="1:16" ht="60">
      <c r="A55" s="6"/>
      <c r="B55" s="9" t="s">
        <v>49</v>
      </c>
      <c r="C55" s="5" t="s">
        <v>50</v>
      </c>
      <c r="D55" s="5" t="s">
        <v>23</v>
      </c>
      <c r="E55" s="5">
        <v>4.35</v>
      </c>
      <c r="F55" s="5">
        <v>5.22</v>
      </c>
      <c r="G55" s="5">
        <v>3.75</v>
      </c>
      <c r="H55" s="5">
        <v>4.5</v>
      </c>
      <c r="I55" s="5">
        <v>6</v>
      </c>
      <c r="J55" s="5">
        <v>7.2</v>
      </c>
      <c r="K55" s="5">
        <v>75</v>
      </c>
      <c r="L55" s="5">
        <v>90</v>
      </c>
      <c r="M55" s="5">
        <v>1.05</v>
      </c>
      <c r="N55" s="5">
        <v>1.26</v>
      </c>
      <c r="O55" s="5" t="s">
        <v>51</v>
      </c>
      <c r="P55" s="8"/>
    </row>
    <row r="56" spans="1:16" ht="15.75">
      <c r="A56" s="7" t="s">
        <v>52</v>
      </c>
      <c r="B56" s="12"/>
      <c r="C56" s="13">
        <v>205</v>
      </c>
      <c r="D56" s="13">
        <v>260</v>
      </c>
      <c r="E56" s="13">
        <f>SUM(E53:E55)</f>
        <v>6.58</v>
      </c>
      <c r="F56" s="13">
        <f>SUM(F53:F55)</f>
        <v>8.75</v>
      </c>
      <c r="G56" s="13">
        <f>SUM(G53:G55)</f>
        <v>5.24</v>
      </c>
      <c r="H56" s="13">
        <f>SUM(H53:H55)</f>
        <v>8.19</v>
      </c>
      <c r="I56" s="13">
        <f>SUM(I53:I55)</f>
        <v>17.060000000000002</v>
      </c>
      <c r="J56" s="13">
        <f>SUM(J53:J55)</f>
        <v>29.660000000000004</v>
      </c>
      <c r="K56" s="13">
        <f>SUM(K53:K55)</f>
        <v>195</v>
      </c>
      <c r="L56" s="13">
        <f>SUM(L53:L55)</f>
        <v>270</v>
      </c>
      <c r="M56" s="13">
        <f>SUM(M53:M55)</f>
        <v>1.09</v>
      </c>
      <c r="N56" s="13">
        <f>SUM(N53:N55)</f>
        <v>1.3</v>
      </c>
      <c r="O56" s="5"/>
      <c r="P56" s="8"/>
    </row>
    <row r="57" spans="1:16" ht="15.75">
      <c r="A57" s="7" t="s">
        <v>53</v>
      </c>
      <c r="B57" s="12"/>
      <c r="C57" s="13"/>
      <c r="D57" s="13"/>
      <c r="E57" s="13">
        <f>E42+E44+E52+E56</f>
        <v>34.14</v>
      </c>
      <c r="F57" s="13">
        <f>F42+F44+F52+F56</f>
        <v>44.14</v>
      </c>
      <c r="G57" s="13">
        <f>G42+G44+G52+G56</f>
        <v>36.07</v>
      </c>
      <c r="H57" s="13">
        <f>H42+H44+H52+H56</f>
        <v>48.47</v>
      </c>
      <c r="I57" s="13">
        <f>I42+I44+I52+I56</f>
        <v>144.8</v>
      </c>
      <c r="J57" s="13">
        <f>J42+J44+J52+J56</f>
        <v>199.66</v>
      </c>
      <c r="K57" s="13">
        <f>K56+K52+K44+K42</f>
        <v>973.4</v>
      </c>
      <c r="L57" s="13">
        <f>L42+L44+L52+L56</f>
        <v>1352.9699999999998</v>
      </c>
      <c r="M57" s="13">
        <f>M56+M52+M44+M42</f>
        <v>20.520000000000003</v>
      </c>
      <c r="N57" s="13">
        <f>N56+N52+N44+N42</f>
        <v>25.32</v>
      </c>
      <c r="O57" s="13"/>
      <c r="P57" s="15"/>
    </row>
    <row r="58" spans="2:16" ht="12.75">
      <c r="B58" t="s">
        <v>54</v>
      </c>
      <c r="E58">
        <v>36</v>
      </c>
      <c r="F58">
        <v>46</v>
      </c>
      <c r="G58">
        <v>40</v>
      </c>
      <c r="H58">
        <v>51</v>
      </c>
      <c r="I58">
        <v>141</v>
      </c>
      <c r="J58">
        <v>196</v>
      </c>
      <c r="K58">
        <v>975</v>
      </c>
      <c r="L58">
        <v>1350</v>
      </c>
      <c r="M58">
        <v>28</v>
      </c>
      <c r="N58">
        <v>32</v>
      </c>
      <c r="P58" s="15"/>
    </row>
    <row r="59" spans="2:16" ht="12.75">
      <c r="B59" t="s">
        <v>55</v>
      </c>
      <c r="E59">
        <f>E57-E58</f>
        <v>-1.8599999999999994</v>
      </c>
      <c r="F59">
        <f>F57-F58</f>
        <v>-1.8599999999999994</v>
      </c>
      <c r="G59">
        <f>G57-G58</f>
        <v>-3.9299999999999997</v>
      </c>
      <c r="H59">
        <f>H57-H58</f>
        <v>-2.530000000000001</v>
      </c>
      <c r="I59">
        <f>I57-I58</f>
        <v>3.8000000000000114</v>
      </c>
      <c r="J59">
        <f>J57-J58</f>
        <v>3.6599999999999966</v>
      </c>
      <c r="K59">
        <f>K57-K58</f>
        <v>-1.6000000000000227</v>
      </c>
      <c r="L59">
        <f>L57-L58</f>
        <v>2.9699999999998</v>
      </c>
      <c r="M59">
        <f>M57-M58</f>
        <v>-7.479999999999997</v>
      </c>
      <c r="P59" s="8"/>
    </row>
  </sheetData>
  <sheetProtection selectLockedCells="1" selectUnlockedCells="1"/>
  <mergeCells count="22">
    <mergeCell ref="A1:O1"/>
    <mergeCell ref="A3:A4"/>
    <mergeCell ref="B3:B4"/>
    <mergeCell ref="C3:D4"/>
    <mergeCell ref="E3:J3"/>
    <mergeCell ref="K3:L4"/>
    <mergeCell ref="M3:N4"/>
    <mergeCell ref="O3:O4"/>
    <mergeCell ref="E4:F4"/>
    <mergeCell ref="G4:H4"/>
    <mergeCell ref="I4:J4"/>
    <mergeCell ref="A33:O33"/>
    <mergeCell ref="A35:A36"/>
    <mergeCell ref="B35:B36"/>
    <mergeCell ref="C35:D36"/>
    <mergeCell ref="E35:J35"/>
    <mergeCell ref="K35:L36"/>
    <mergeCell ref="M35:N36"/>
    <mergeCell ref="O35:O36"/>
    <mergeCell ref="E36:F36"/>
    <mergeCell ref="G36:H36"/>
    <mergeCell ref="I36:J36"/>
  </mergeCells>
  <printOptions/>
  <pageMargins left="0.26319444444444445" right="0" top="0.05138888888888889" bottom="0" header="0.5118055555555555" footer="0.5118055555555555"/>
  <pageSetup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4"/>
  <sheetViews>
    <sheetView zoomScale="105" zoomScaleNormal="105" workbookViewId="0" topLeftCell="A37">
      <selection activeCell="A29" sqref="A29"/>
    </sheetView>
  </sheetViews>
  <sheetFormatPr defaultColWidth="9.00390625" defaultRowHeight="12.75"/>
  <cols>
    <col min="1" max="1" width="19.375" style="0" customWidth="1"/>
    <col min="2" max="2" width="25.375" style="0" customWidth="1"/>
    <col min="3" max="3" width="11.125" style="0" customWidth="1"/>
    <col min="4" max="4" width="10.375" style="0" customWidth="1"/>
    <col min="5" max="5" width="10.125" style="0" customWidth="1"/>
    <col min="10" max="10" width="10.25390625" style="0" customWidth="1"/>
    <col min="11" max="11" width="10.00390625" style="0" customWidth="1"/>
    <col min="12" max="12" width="9.875" style="0" customWidth="1"/>
    <col min="14" max="14" width="11.00390625" style="0" customWidth="1"/>
    <col min="15" max="15" width="11.625" style="0" customWidth="1"/>
  </cols>
  <sheetData>
    <row r="1" spans="2:15" ht="3.75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ht="7.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ht="41.25" customHeight="1">
      <c r="A3" s="3" t="s">
        <v>1</v>
      </c>
      <c r="B3" s="71" t="s">
        <v>2</v>
      </c>
      <c r="C3" s="72" t="s">
        <v>3</v>
      </c>
      <c r="D3" s="72"/>
      <c r="E3" s="72" t="s">
        <v>60</v>
      </c>
      <c r="F3" s="72"/>
      <c r="G3" s="72"/>
      <c r="H3" s="72"/>
      <c r="I3" s="72"/>
      <c r="J3" s="72"/>
      <c r="K3" s="71" t="s">
        <v>5</v>
      </c>
      <c r="L3" s="71"/>
      <c r="M3" s="72" t="s">
        <v>6</v>
      </c>
      <c r="N3" s="72"/>
      <c r="O3" s="71" t="s">
        <v>7</v>
      </c>
      <c r="P3" s="25"/>
      <c r="Q3" s="25"/>
    </row>
    <row r="4" spans="1:17" ht="15.75">
      <c r="A4" s="3"/>
      <c r="B4" s="71"/>
      <c r="C4" s="72"/>
      <c r="D4" s="72"/>
      <c r="E4" s="72" t="s">
        <v>8</v>
      </c>
      <c r="F4" s="72"/>
      <c r="G4" s="72" t="s">
        <v>9</v>
      </c>
      <c r="H4" s="72"/>
      <c r="I4" s="72" t="s">
        <v>10</v>
      </c>
      <c r="J4" s="72"/>
      <c r="K4" s="71"/>
      <c r="L4" s="71"/>
      <c r="M4" s="72"/>
      <c r="N4" s="72"/>
      <c r="O4" s="71"/>
      <c r="P4" s="25"/>
      <c r="Q4" s="25"/>
    </row>
    <row r="5" spans="1:17" ht="15.75">
      <c r="A5" s="6"/>
      <c r="B5" s="72"/>
      <c r="C5" s="72" t="s">
        <v>11</v>
      </c>
      <c r="D5" s="72" t="s">
        <v>12</v>
      </c>
      <c r="E5" s="72" t="s">
        <v>11</v>
      </c>
      <c r="F5" s="72" t="s">
        <v>12</v>
      </c>
      <c r="G5" s="72" t="s">
        <v>11</v>
      </c>
      <c r="H5" s="72" t="s">
        <v>12</v>
      </c>
      <c r="I5" s="72" t="s">
        <v>11</v>
      </c>
      <c r="J5" s="72" t="s">
        <v>12</v>
      </c>
      <c r="K5" s="72" t="s">
        <v>11</v>
      </c>
      <c r="L5" s="72" t="s">
        <v>12</v>
      </c>
      <c r="M5" s="72" t="s">
        <v>11</v>
      </c>
      <c r="N5" s="72" t="s">
        <v>12</v>
      </c>
      <c r="O5" s="72"/>
      <c r="P5" s="25"/>
      <c r="Q5" s="25"/>
    </row>
    <row r="6" spans="1:17" ht="14.25" customHeight="1">
      <c r="A6" s="7" t="s">
        <v>228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19"/>
      <c r="Q6" s="25"/>
    </row>
    <row r="7" spans="1:17" ht="33.75" customHeight="1">
      <c r="A7" s="7" t="s">
        <v>14</v>
      </c>
      <c r="B7" s="9" t="s">
        <v>93</v>
      </c>
      <c r="C7" s="5">
        <v>85</v>
      </c>
      <c r="D7" s="5">
        <v>105</v>
      </c>
      <c r="E7" s="11">
        <v>3.58</v>
      </c>
      <c r="F7" s="5">
        <v>3.98</v>
      </c>
      <c r="G7" s="5">
        <v>5.04</v>
      </c>
      <c r="H7" s="5">
        <v>9.2</v>
      </c>
      <c r="I7" s="11">
        <v>1.15</v>
      </c>
      <c r="J7" s="5">
        <v>1.51</v>
      </c>
      <c r="K7" s="5">
        <v>127</v>
      </c>
      <c r="L7" s="5">
        <v>157</v>
      </c>
      <c r="M7" s="5">
        <v>0.1</v>
      </c>
      <c r="N7" s="5">
        <v>0.15</v>
      </c>
      <c r="O7" s="4" t="s">
        <v>94</v>
      </c>
      <c r="P7" s="20"/>
      <c r="Q7" s="2"/>
    </row>
    <row r="8" spans="1:15" ht="27.75" customHeight="1">
      <c r="A8" s="6"/>
      <c r="B8" s="17" t="s">
        <v>127</v>
      </c>
      <c r="C8" s="5">
        <v>40</v>
      </c>
      <c r="D8" s="5">
        <v>60</v>
      </c>
      <c r="E8" s="5">
        <v>0.36</v>
      </c>
      <c r="F8" s="5">
        <v>0.54</v>
      </c>
      <c r="G8" s="5">
        <v>1.88</v>
      </c>
      <c r="H8" s="5">
        <v>2.82</v>
      </c>
      <c r="I8" s="5">
        <v>2.37</v>
      </c>
      <c r="J8" s="5">
        <v>3.55</v>
      </c>
      <c r="K8" s="5">
        <v>25.7</v>
      </c>
      <c r="L8" s="5">
        <v>38.5</v>
      </c>
      <c r="M8" s="5">
        <v>2.2</v>
      </c>
      <c r="N8" s="5">
        <v>3.3</v>
      </c>
      <c r="O8" s="5" t="s">
        <v>128</v>
      </c>
    </row>
    <row r="9" spans="1:15" ht="30">
      <c r="A9" s="6"/>
      <c r="B9" s="9" t="s">
        <v>63</v>
      </c>
      <c r="C9" s="10" t="s">
        <v>64</v>
      </c>
      <c r="D9" s="10" t="s">
        <v>64</v>
      </c>
      <c r="E9" s="5">
        <v>2.45</v>
      </c>
      <c r="F9" s="5">
        <v>2.45</v>
      </c>
      <c r="G9" s="5">
        <v>7.55</v>
      </c>
      <c r="H9" s="5">
        <v>7.55</v>
      </c>
      <c r="I9" s="5">
        <v>14.62</v>
      </c>
      <c r="J9" s="5">
        <v>14.62</v>
      </c>
      <c r="K9" s="5">
        <v>99</v>
      </c>
      <c r="L9" s="5">
        <v>99</v>
      </c>
      <c r="M9" s="5">
        <v>0</v>
      </c>
      <c r="N9" s="5">
        <v>0</v>
      </c>
      <c r="O9" s="5" t="s">
        <v>65</v>
      </c>
    </row>
    <row r="10" spans="1:15" ht="21.75" customHeight="1">
      <c r="A10" s="30"/>
      <c r="B10" s="9" t="s">
        <v>95</v>
      </c>
      <c r="C10" s="5">
        <v>150</v>
      </c>
      <c r="D10" s="5">
        <v>180</v>
      </c>
      <c r="E10" s="5">
        <v>3.04</v>
      </c>
      <c r="F10" s="5">
        <v>3.67</v>
      </c>
      <c r="G10" s="5">
        <v>2.65</v>
      </c>
      <c r="H10" s="5">
        <v>3.19</v>
      </c>
      <c r="I10" s="5">
        <v>13.2</v>
      </c>
      <c r="J10" s="5">
        <v>15.82</v>
      </c>
      <c r="K10" s="5">
        <v>67</v>
      </c>
      <c r="L10" s="5">
        <v>80.4</v>
      </c>
      <c r="M10" s="5">
        <v>1.19</v>
      </c>
      <c r="N10" s="5">
        <v>1.43</v>
      </c>
      <c r="O10" s="31" t="s">
        <v>96</v>
      </c>
    </row>
    <row r="11" spans="1:17" ht="24.75" customHeight="1">
      <c r="A11" s="7" t="s">
        <v>25</v>
      </c>
      <c r="B11" s="73"/>
      <c r="C11" s="74"/>
      <c r="D11" s="74"/>
      <c r="E11" s="74">
        <f>SUM(E7:E10)</f>
        <v>9.43</v>
      </c>
      <c r="F11" s="74">
        <f>SUM(F7:F10)</f>
        <v>10.64</v>
      </c>
      <c r="G11" s="74">
        <f>SUM(G7:G10)</f>
        <v>17.12</v>
      </c>
      <c r="H11" s="74">
        <f>SUM(H7:H10)</f>
        <v>22.759999999999998</v>
      </c>
      <c r="I11" s="75">
        <f>SUM(I7:I10)</f>
        <v>31.339999999999996</v>
      </c>
      <c r="J11" s="74">
        <f>SUM(J7:J10)</f>
        <v>35.49999999999999</v>
      </c>
      <c r="K11" s="74">
        <f>SUM(K7:K10)</f>
        <v>318.7</v>
      </c>
      <c r="L11" s="74">
        <f>SUM(L7:L10)</f>
        <v>374.9</v>
      </c>
      <c r="M11" s="74">
        <f>SUM(M7:M10)</f>
        <v>3.49</v>
      </c>
      <c r="N11" s="74">
        <f>SUM(N7:N10)</f>
        <v>4.88</v>
      </c>
      <c r="O11" s="76"/>
      <c r="P11" s="19"/>
      <c r="Q11" s="25"/>
    </row>
    <row r="12" spans="1:15" ht="23.25" customHeight="1">
      <c r="A12" s="7" t="s">
        <v>26</v>
      </c>
      <c r="B12" s="17" t="s">
        <v>97</v>
      </c>
      <c r="C12" s="5">
        <v>180</v>
      </c>
      <c r="D12" s="5">
        <v>180</v>
      </c>
      <c r="E12" s="5">
        <v>0.96</v>
      </c>
      <c r="F12" s="5">
        <v>0.96</v>
      </c>
      <c r="G12" s="5">
        <v>0</v>
      </c>
      <c r="H12" s="5">
        <v>0</v>
      </c>
      <c r="I12" s="5">
        <v>18.18</v>
      </c>
      <c r="J12" s="5">
        <v>18.18</v>
      </c>
      <c r="K12" s="5">
        <v>76</v>
      </c>
      <c r="L12" s="5">
        <v>76</v>
      </c>
      <c r="M12" s="5">
        <v>3.6</v>
      </c>
      <c r="N12" s="5">
        <v>3.6</v>
      </c>
      <c r="O12" s="5" t="s">
        <v>98</v>
      </c>
    </row>
    <row r="13" spans="1:17" ht="31.5" customHeight="1">
      <c r="A13" s="14" t="s">
        <v>29</v>
      </c>
      <c r="B13" s="73"/>
      <c r="C13" s="74">
        <v>475</v>
      </c>
      <c r="D13" s="74">
        <v>545</v>
      </c>
      <c r="E13" s="74">
        <f>SUM(E12:E12)</f>
        <v>0.96</v>
      </c>
      <c r="F13" s="74">
        <f>SUM(F12:F12)</f>
        <v>0.96</v>
      </c>
      <c r="G13" s="74">
        <f>SUM(G12:G12)</f>
        <v>0</v>
      </c>
      <c r="H13" s="74">
        <f>SUM(H12:H12)</f>
        <v>0</v>
      </c>
      <c r="I13" s="74">
        <f>SUM(I12:I12)</f>
        <v>18.18</v>
      </c>
      <c r="J13" s="74">
        <f>SUM(J12:J12)</f>
        <v>18.18</v>
      </c>
      <c r="K13" s="74">
        <f>SUM(K12:K12)</f>
        <v>76</v>
      </c>
      <c r="L13" s="74">
        <f>SUM(L12:L12)</f>
        <v>76</v>
      </c>
      <c r="M13" s="74">
        <f>SUM(M12:M12)</f>
        <v>3.6</v>
      </c>
      <c r="N13" s="74">
        <f>SUM(N12:N12)</f>
        <v>3.6</v>
      </c>
      <c r="O13" s="72"/>
      <c r="P13" s="19"/>
      <c r="Q13" s="25"/>
    </row>
    <row r="14" spans="1:15" s="19" customFormat="1" ht="37.5">
      <c r="A14" s="7" t="s">
        <v>30</v>
      </c>
      <c r="B14" s="23" t="s">
        <v>173</v>
      </c>
      <c r="C14" s="24">
        <v>30</v>
      </c>
      <c r="D14" s="24">
        <v>45</v>
      </c>
      <c r="E14" s="24">
        <v>0.39</v>
      </c>
      <c r="F14" s="24">
        <v>0.51</v>
      </c>
      <c r="G14" s="24">
        <v>1.3</v>
      </c>
      <c r="H14" s="24">
        <v>1.95</v>
      </c>
      <c r="I14" s="24">
        <v>3.17</v>
      </c>
      <c r="J14" s="24">
        <v>3.56</v>
      </c>
      <c r="K14" s="24">
        <v>17.94</v>
      </c>
      <c r="L14" s="24">
        <v>26.91</v>
      </c>
      <c r="M14" s="24">
        <v>2.5</v>
      </c>
      <c r="N14" s="24">
        <v>3.3</v>
      </c>
      <c r="O14" s="72" t="s">
        <v>174</v>
      </c>
    </row>
    <row r="15" spans="1:15" ht="30">
      <c r="A15" s="7"/>
      <c r="B15" s="9" t="s">
        <v>229</v>
      </c>
      <c r="C15" s="5">
        <v>150</v>
      </c>
      <c r="D15" s="5">
        <v>200</v>
      </c>
      <c r="E15" s="5">
        <v>1.5</v>
      </c>
      <c r="F15" s="5">
        <v>2</v>
      </c>
      <c r="G15" s="5">
        <v>1.8</v>
      </c>
      <c r="H15" s="5">
        <v>2.4</v>
      </c>
      <c r="I15" s="5">
        <v>12.9</v>
      </c>
      <c r="J15" s="5">
        <v>16.6</v>
      </c>
      <c r="K15" s="5">
        <v>47</v>
      </c>
      <c r="L15" s="5">
        <v>89</v>
      </c>
      <c r="M15" s="5">
        <v>4.95</v>
      </c>
      <c r="N15" s="5">
        <v>6.6</v>
      </c>
      <c r="O15" s="5" t="s">
        <v>230</v>
      </c>
    </row>
    <row r="16" spans="1:16" ht="30">
      <c r="A16" s="6"/>
      <c r="B16" s="9" t="s">
        <v>231</v>
      </c>
      <c r="C16" s="5">
        <v>60</v>
      </c>
      <c r="D16" s="5">
        <v>80</v>
      </c>
      <c r="E16" s="11">
        <v>6.19</v>
      </c>
      <c r="F16" s="5">
        <v>8.25</v>
      </c>
      <c r="G16" s="5">
        <v>3.58</v>
      </c>
      <c r="H16" s="5">
        <v>4.86</v>
      </c>
      <c r="I16" s="5">
        <v>22.6</v>
      </c>
      <c r="J16" s="5">
        <v>30.1</v>
      </c>
      <c r="K16" s="5">
        <v>86.2</v>
      </c>
      <c r="L16" s="5">
        <v>134</v>
      </c>
      <c r="M16" s="5">
        <v>0.3</v>
      </c>
      <c r="N16" s="5">
        <v>0.4</v>
      </c>
      <c r="O16" s="5" t="s">
        <v>232</v>
      </c>
      <c r="P16" s="8"/>
    </row>
    <row r="17" spans="1:15" s="25" customFormat="1" ht="30" customHeight="1">
      <c r="A17" s="30"/>
      <c r="B17" s="9" t="s">
        <v>233</v>
      </c>
      <c r="C17" s="5">
        <v>100</v>
      </c>
      <c r="D17" s="5">
        <v>150</v>
      </c>
      <c r="E17" s="5">
        <v>2.06</v>
      </c>
      <c r="F17" s="5">
        <v>3.09</v>
      </c>
      <c r="G17" s="5">
        <v>3.24</v>
      </c>
      <c r="H17" s="5">
        <v>4.8</v>
      </c>
      <c r="I17" s="5">
        <v>9.4</v>
      </c>
      <c r="J17" s="5">
        <v>14.1</v>
      </c>
      <c r="K17" s="5">
        <v>75</v>
      </c>
      <c r="L17" s="5">
        <v>133</v>
      </c>
      <c r="M17" s="5">
        <v>17.2</v>
      </c>
      <c r="N17" s="5">
        <v>25.7</v>
      </c>
      <c r="O17" s="31" t="s">
        <v>234</v>
      </c>
    </row>
    <row r="18" spans="1:17" ht="28.5" customHeight="1">
      <c r="A18" s="6"/>
      <c r="B18" s="23" t="s">
        <v>111</v>
      </c>
      <c r="C18" s="24">
        <v>150</v>
      </c>
      <c r="D18" s="24">
        <v>180</v>
      </c>
      <c r="E18" s="24">
        <v>0.12</v>
      </c>
      <c r="F18" s="24">
        <v>0.14</v>
      </c>
      <c r="G18" s="24">
        <v>0.12</v>
      </c>
      <c r="H18" s="24">
        <v>0.14</v>
      </c>
      <c r="I18" s="24">
        <v>12.91</v>
      </c>
      <c r="J18" s="24">
        <v>21.49</v>
      </c>
      <c r="K18" s="24">
        <v>63</v>
      </c>
      <c r="L18" s="24">
        <v>76</v>
      </c>
      <c r="M18" s="24">
        <v>1.29</v>
      </c>
      <c r="N18" s="24">
        <v>1.55</v>
      </c>
      <c r="O18" s="5" t="s">
        <v>112</v>
      </c>
      <c r="P18" s="19"/>
      <c r="Q18" s="25"/>
    </row>
    <row r="19" spans="1:16" ht="30">
      <c r="A19" s="6"/>
      <c r="B19" s="17" t="s">
        <v>41</v>
      </c>
      <c r="C19" s="5">
        <v>20</v>
      </c>
      <c r="D19" s="5">
        <v>40</v>
      </c>
      <c r="E19" s="5">
        <v>1.58</v>
      </c>
      <c r="F19" s="5">
        <v>3.16</v>
      </c>
      <c r="G19" s="5">
        <v>0.2</v>
      </c>
      <c r="H19" s="5">
        <v>0.4</v>
      </c>
      <c r="I19" s="5">
        <v>9.66</v>
      </c>
      <c r="J19" s="5">
        <v>19.32</v>
      </c>
      <c r="K19" s="5">
        <v>47.3</v>
      </c>
      <c r="L19" s="5">
        <v>94.6</v>
      </c>
      <c r="M19" s="5">
        <v>0</v>
      </c>
      <c r="N19" s="5">
        <v>0</v>
      </c>
      <c r="O19" s="4" t="s">
        <v>42</v>
      </c>
      <c r="P19" s="8"/>
    </row>
    <row r="20" spans="1:16" ht="30">
      <c r="A20" s="6"/>
      <c r="B20" s="17" t="s">
        <v>43</v>
      </c>
      <c r="C20" s="5">
        <v>30</v>
      </c>
      <c r="D20" s="5">
        <v>40</v>
      </c>
      <c r="E20" s="5">
        <v>1.65</v>
      </c>
      <c r="F20" s="5">
        <v>1.98</v>
      </c>
      <c r="G20" s="5">
        <v>0.3</v>
      </c>
      <c r="H20" s="5">
        <v>0.36</v>
      </c>
      <c r="I20" s="5">
        <v>8.35</v>
      </c>
      <c r="J20" s="5">
        <v>10.02</v>
      </c>
      <c r="K20" s="5">
        <v>43.4</v>
      </c>
      <c r="L20" s="5">
        <v>52.05</v>
      </c>
      <c r="M20" s="5">
        <v>0</v>
      </c>
      <c r="N20" s="5">
        <v>0</v>
      </c>
      <c r="O20" s="4" t="s">
        <v>42</v>
      </c>
      <c r="P20" s="8"/>
    </row>
    <row r="21" spans="1:17" ht="24.75" customHeight="1">
      <c r="A21" s="7" t="s">
        <v>44</v>
      </c>
      <c r="B21" s="73"/>
      <c r="C21" s="74">
        <f>SUM(C14:C20)</f>
        <v>540</v>
      </c>
      <c r="D21" s="74">
        <f>SUM(D14:D20)</f>
        <v>735</v>
      </c>
      <c r="E21" s="74">
        <f>SUM(E14:E20)</f>
        <v>13.49</v>
      </c>
      <c r="F21" s="74">
        <f>SUM(F14:F20)</f>
        <v>19.130000000000003</v>
      </c>
      <c r="G21" s="74">
        <f>SUM(G14:G20)</f>
        <v>10.540000000000001</v>
      </c>
      <c r="H21" s="74">
        <f>SUM(H14:H20)</f>
        <v>14.909999999999998</v>
      </c>
      <c r="I21" s="74">
        <f>SUM(I14:I20)</f>
        <v>78.99</v>
      </c>
      <c r="J21" s="77">
        <f>SUM(J14:J20)</f>
        <v>115.19000000000001</v>
      </c>
      <c r="K21" s="77">
        <f>SUM(K14:K20)</f>
        <v>379.84</v>
      </c>
      <c r="L21" s="77">
        <f>SUM(L14:L20)</f>
        <v>605.56</v>
      </c>
      <c r="M21" s="74">
        <f>SUM(M14:M20)</f>
        <v>26.24</v>
      </c>
      <c r="N21" s="74">
        <f>SUM(N14:N20)</f>
        <v>37.55</v>
      </c>
      <c r="O21" s="72"/>
      <c r="P21" s="19"/>
      <c r="Q21" s="25"/>
    </row>
    <row r="22" spans="1:15" s="19" customFormat="1" ht="53.25" customHeight="1">
      <c r="A22" s="7" t="s">
        <v>45</v>
      </c>
      <c r="B22" s="9" t="s">
        <v>158</v>
      </c>
      <c r="C22" s="5" t="s">
        <v>159</v>
      </c>
      <c r="D22" s="5" t="s">
        <v>160</v>
      </c>
      <c r="E22" s="5">
        <v>9.3</v>
      </c>
      <c r="F22" s="5">
        <v>12.4</v>
      </c>
      <c r="G22" s="5">
        <v>6.33</v>
      </c>
      <c r="H22" s="5">
        <v>8.44</v>
      </c>
      <c r="I22" s="5">
        <v>6.45</v>
      </c>
      <c r="J22" s="5">
        <v>18.6</v>
      </c>
      <c r="K22" s="5">
        <v>119</v>
      </c>
      <c r="L22" s="5">
        <v>193</v>
      </c>
      <c r="M22" s="5">
        <v>0.13</v>
      </c>
      <c r="N22" s="5">
        <v>0.17</v>
      </c>
      <c r="O22" s="5" t="s">
        <v>161</v>
      </c>
    </row>
    <row r="23" spans="1:15" s="19" customFormat="1" ht="30.75" customHeight="1">
      <c r="A23" s="6"/>
      <c r="B23" s="9" t="s">
        <v>162</v>
      </c>
      <c r="C23" s="5">
        <v>150</v>
      </c>
      <c r="D23" s="5">
        <v>180</v>
      </c>
      <c r="E23" s="5">
        <v>4.35</v>
      </c>
      <c r="F23" s="5">
        <v>5.22</v>
      </c>
      <c r="G23" s="5">
        <v>3.45</v>
      </c>
      <c r="H23" s="5">
        <v>4.5</v>
      </c>
      <c r="I23" s="5">
        <v>6.16</v>
      </c>
      <c r="J23" s="5">
        <v>7.38</v>
      </c>
      <c r="K23" s="5">
        <v>76</v>
      </c>
      <c r="L23" s="5">
        <v>91</v>
      </c>
      <c r="M23" s="5">
        <v>1.2</v>
      </c>
      <c r="N23" s="5">
        <v>1.44</v>
      </c>
      <c r="O23" s="5" t="s">
        <v>51</v>
      </c>
    </row>
    <row r="24" spans="1:17" ht="18.75">
      <c r="A24" s="7" t="s">
        <v>52</v>
      </c>
      <c r="B24" s="73"/>
      <c r="C24" s="74">
        <v>220</v>
      </c>
      <c r="D24" s="74">
        <v>272</v>
      </c>
      <c r="E24" s="74">
        <f>SUM(E22:E23)</f>
        <v>13.65</v>
      </c>
      <c r="F24" s="74">
        <f>SUM(F22:F23)</f>
        <v>17.62</v>
      </c>
      <c r="G24" s="74">
        <f>SUM(G22:G23)</f>
        <v>9.780000000000001</v>
      </c>
      <c r="H24" s="74">
        <f>SUM(H22:H23)</f>
        <v>12.94</v>
      </c>
      <c r="I24" s="74">
        <f>SUM(I22:I23)</f>
        <v>12.61</v>
      </c>
      <c r="J24" s="74">
        <f>SUM(J22:J23)</f>
        <v>25.98</v>
      </c>
      <c r="K24" s="74">
        <f>SUM(K22:K23)</f>
        <v>195</v>
      </c>
      <c r="L24" s="74">
        <f>SUM(L22:L23)</f>
        <v>284</v>
      </c>
      <c r="M24" s="74">
        <f>SUM(M22:M23)</f>
        <v>1.33</v>
      </c>
      <c r="N24" s="74">
        <f>SUM(N22:N23)</f>
        <v>1.6099999999999999</v>
      </c>
      <c r="O24" s="72"/>
      <c r="P24" s="19"/>
      <c r="Q24" s="25"/>
    </row>
    <row r="25" spans="1:17" ht="18" customHeight="1">
      <c r="A25" s="7" t="s">
        <v>53</v>
      </c>
      <c r="B25" s="73"/>
      <c r="C25" s="74"/>
      <c r="D25" s="74"/>
      <c r="E25" s="74">
        <f>E24+E21+E13+E11</f>
        <v>37.53</v>
      </c>
      <c r="F25" s="74">
        <f>F24+F21+F13+F11</f>
        <v>48.35</v>
      </c>
      <c r="G25" s="74">
        <f>G24+G21+G11</f>
        <v>37.44</v>
      </c>
      <c r="H25" s="74">
        <f>H24+H21+H11</f>
        <v>50.61</v>
      </c>
      <c r="I25" s="75">
        <f>I24+I21+I13+I11</f>
        <v>141.12</v>
      </c>
      <c r="J25" s="74">
        <f>J24+J21+J13+J11</f>
        <v>194.85000000000002</v>
      </c>
      <c r="K25" s="74">
        <f>K24+K21+K13+K11</f>
        <v>969.54</v>
      </c>
      <c r="L25" s="74">
        <f>L24+L21+L13+L11</f>
        <v>1340.46</v>
      </c>
      <c r="M25" s="74">
        <f>M24+M21+M13+M11</f>
        <v>34.660000000000004</v>
      </c>
      <c r="N25" s="74">
        <f>N24+N21+N13+N11</f>
        <v>47.64</v>
      </c>
      <c r="O25" s="76"/>
      <c r="P25" s="19"/>
      <c r="Q25" s="25"/>
    </row>
    <row r="26" spans="2:16" ht="12.75">
      <c r="B26" t="s">
        <v>54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15"/>
    </row>
    <row r="27" spans="2:14" ht="12.75">
      <c r="B27" t="s">
        <v>55</v>
      </c>
      <c r="E27">
        <f>E25-E26</f>
        <v>1.5300000000000011</v>
      </c>
      <c r="F27">
        <f>F25-F26</f>
        <v>2.3500000000000014</v>
      </c>
      <c r="G27">
        <f>G25-G26</f>
        <v>-2.5600000000000023</v>
      </c>
      <c r="H27">
        <f>H25-H26</f>
        <v>-0.39000000000000057</v>
      </c>
      <c r="I27" s="29">
        <f>I25-I26</f>
        <v>0.12000000000000455</v>
      </c>
      <c r="J27">
        <f>J25-J26</f>
        <v>-1.1499999999999773</v>
      </c>
      <c r="K27">
        <f>K25-K26</f>
        <v>-5.460000000000036</v>
      </c>
      <c r="L27">
        <f>L25-L26</f>
        <v>-9.539999999999964</v>
      </c>
      <c r="M27">
        <f>M25-M26</f>
        <v>6.660000000000004</v>
      </c>
      <c r="N27">
        <f>N25-N26</f>
        <v>15.64</v>
      </c>
    </row>
    <row r="29" ht="18">
      <c r="B29" s="43" t="s">
        <v>118</v>
      </c>
    </row>
    <row r="30" spans="1:17" ht="51" customHeight="1">
      <c r="A30" s="3" t="s">
        <v>1</v>
      </c>
      <c r="B30" s="71" t="s">
        <v>2</v>
      </c>
      <c r="C30" s="72" t="s">
        <v>3</v>
      </c>
      <c r="D30" s="72"/>
      <c r="E30" s="72" t="s">
        <v>60</v>
      </c>
      <c r="F30" s="72"/>
      <c r="G30" s="72"/>
      <c r="H30" s="72"/>
      <c r="I30" s="72"/>
      <c r="J30" s="72"/>
      <c r="K30" s="71" t="s">
        <v>5</v>
      </c>
      <c r="L30" s="71"/>
      <c r="M30" s="72" t="s">
        <v>6</v>
      </c>
      <c r="N30" s="72"/>
      <c r="O30" s="71" t="s">
        <v>7</v>
      </c>
      <c r="P30" s="25"/>
      <c r="Q30" s="25"/>
    </row>
    <row r="31" spans="1:17" ht="15.75">
      <c r="A31" s="3"/>
      <c r="B31" s="71"/>
      <c r="C31" s="72"/>
      <c r="D31" s="72"/>
      <c r="E31" s="72" t="s">
        <v>8</v>
      </c>
      <c r="F31" s="72"/>
      <c r="G31" s="72" t="s">
        <v>9</v>
      </c>
      <c r="H31" s="72"/>
      <c r="I31" s="72" t="s">
        <v>10</v>
      </c>
      <c r="J31" s="72"/>
      <c r="K31" s="71"/>
      <c r="L31" s="71"/>
      <c r="M31" s="72"/>
      <c r="N31" s="72"/>
      <c r="O31" s="71"/>
      <c r="P31" s="25"/>
      <c r="Q31" s="25"/>
    </row>
    <row r="32" spans="1:17" ht="15.75">
      <c r="A32" s="6"/>
      <c r="B32" s="72"/>
      <c r="C32" s="72" t="s">
        <v>11</v>
      </c>
      <c r="D32" s="72" t="s">
        <v>12</v>
      </c>
      <c r="E32" s="72" t="s">
        <v>11</v>
      </c>
      <c r="F32" s="72" t="s">
        <v>12</v>
      </c>
      <c r="G32" s="72" t="s">
        <v>11</v>
      </c>
      <c r="H32" s="72" t="s">
        <v>12</v>
      </c>
      <c r="I32" s="72" t="s">
        <v>11</v>
      </c>
      <c r="J32" s="72" t="s">
        <v>12</v>
      </c>
      <c r="K32" s="72" t="s">
        <v>11</v>
      </c>
      <c r="L32" s="72" t="s">
        <v>12</v>
      </c>
      <c r="M32" s="72" t="s">
        <v>11</v>
      </c>
      <c r="N32" s="72" t="s">
        <v>12</v>
      </c>
      <c r="O32" s="72"/>
      <c r="P32" s="25"/>
      <c r="Q32" s="25"/>
    </row>
    <row r="33" spans="1:17" ht="14.25" customHeight="1">
      <c r="A33" s="7" t="s">
        <v>228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19"/>
      <c r="Q33" s="25"/>
    </row>
    <row r="34" spans="1:17" ht="33.75" customHeight="1">
      <c r="A34" s="7" t="s">
        <v>14</v>
      </c>
      <c r="B34" s="9" t="s">
        <v>93</v>
      </c>
      <c r="C34" s="5">
        <v>85</v>
      </c>
      <c r="D34" s="5">
        <v>105</v>
      </c>
      <c r="E34" s="11">
        <v>3.58</v>
      </c>
      <c r="F34" s="5">
        <v>3.98</v>
      </c>
      <c r="G34" s="5">
        <v>5.04</v>
      </c>
      <c r="H34" s="5">
        <v>9.2</v>
      </c>
      <c r="I34" s="11">
        <v>1.15</v>
      </c>
      <c r="J34" s="5">
        <v>1.51</v>
      </c>
      <c r="K34" s="5">
        <v>127</v>
      </c>
      <c r="L34" s="5">
        <v>157</v>
      </c>
      <c r="M34" s="5">
        <v>0.1</v>
      </c>
      <c r="N34" s="5">
        <v>0.15</v>
      </c>
      <c r="O34" s="4" t="s">
        <v>94</v>
      </c>
      <c r="P34" s="20"/>
      <c r="Q34" s="2"/>
    </row>
    <row r="35" spans="1:15" ht="41.25" customHeight="1">
      <c r="A35" s="7"/>
      <c r="B35" s="9" t="s">
        <v>141</v>
      </c>
      <c r="C35" s="5">
        <v>30</v>
      </c>
      <c r="D35" s="5">
        <v>60</v>
      </c>
      <c r="E35" s="5">
        <v>0.27</v>
      </c>
      <c r="F35" s="5">
        <v>0.54</v>
      </c>
      <c r="G35" s="5">
        <v>1.41</v>
      </c>
      <c r="H35" s="5">
        <v>2.82</v>
      </c>
      <c r="I35" s="5">
        <v>1.78</v>
      </c>
      <c r="J35" s="5">
        <v>3.56</v>
      </c>
      <c r="K35" s="5">
        <v>20.88</v>
      </c>
      <c r="L35" s="5">
        <v>41.76</v>
      </c>
      <c r="M35" s="5">
        <v>1.66</v>
      </c>
      <c r="N35" s="5">
        <v>3.32</v>
      </c>
      <c r="O35" s="5" t="s">
        <v>142</v>
      </c>
    </row>
    <row r="36" spans="1:15" ht="30">
      <c r="A36" s="6"/>
      <c r="B36" s="9" t="s">
        <v>63</v>
      </c>
      <c r="C36" s="10" t="s">
        <v>64</v>
      </c>
      <c r="D36" s="10" t="s">
        <v>64</v>
      </c>
      <c r="E36" s="5">
        <v>2.45</v>
      </c>
      <c r="F36" s="5">
        <v>2.45</v>
      </c>
      <c r="G36" s="5">
        <v>7.55</v>
      </c>
      <c r="H36" s="5">
        <v>7.55</v>
      </c>
      <c r="I36" s="5">
        <v>14.62</v>
      </c>
      <c r="J36" s="5">
        <v>14.62</v>
      </c>
      <c r="K36" s="5">
        <v>99</v>
      </c>
      <c r="L36" s="5">
        <v>99</v>
      </c>
      <c r="M36" s="5">
        <v>0</v>
      </c>
      <c r="N36" s="5">
        <v>0</v>
      </c>
      <c r="O36" s="5" t="s">
        <v>65</v>
      </c>
    </row>
    <row r="37" spans="1:15" ht="18" customHeight="1">
      <c r="A37" s="30"/>
      <c r="B37" s="9" t="s">
        <v>95</v>
      </c>
      <c r="C37" s="5">
        <v>150</v>
      </c>
      <c r="D37" s="5">
        <v>180</v>
      </c>
      <c r="E37" s="5">
        <v>3.04</v>
      </c>
      <c r="F37" s="5">
        <v>3.67</v>
      </c>
      <c r="G37" s="5">
        <v>2.65</v>
      </c>
      <c r="H37" s="5">
        <v>3.19</v>
      </c>
      <c r="I37" s="5">
        <v>13.2</v>
      </c>
      <c r="J37" s="5">
        <v>15.82</v>
      </c>
      <c r="K37" s="5">
        <v>67</v>
      </c>
      <c r="L37" s="5">
        <v>80.4</v>
      </c>
      <c r="M37" s="5">
        <v>1.19</v>
      </c>
      <c r="N37" s="5">
        <v>1.43</v>
      </c>
      <c r="O37" s="31" t="s">
        <v>96</v>
      </c>
    </row>
    <row r="38" spans="1:17" ht="24.75" customHeight="1">
      <c r="A38" s="7" t="s">
        <v>25</v>
      </c>
      <c r="B38" s="73"/>
      <c r="C38" s="74"/>
      <c r="D38" s="74"/>
      <c r="E38" s="74">
        <f>SUM(E34:E37)</f>
        <v>9.34</v>
      </c>
      <c r="F38" s="74">
        <f>SUM(F34:F37)</f>
        <v>10.64</v>
      </c>
      <c r="G38" s="74">
        <f>SUM(G34:G37)</f>
        <v>16.65</v>
      </c>
      <c r="H38" s="74">
        <f>SUM(H34:H37)</f>
        <v>22.759999999999998</v>
      </c>
      <c r="I38" s="75">
        <f>SUM(I34:I37)</f>
        <v>30.749999999999996</v>
      </c>
      <c r="J38" s="74">
        <f>SUM(J34:J37)</f>
        <v>35.51</v>
      </c>
      <c r="K38" s="74">
        <f>SUM(K34:K37)</f>
        <v>313.88</v>
      </c>
      <c r="L38" s="74">
        <f>SUM(L34:L37)</f>
        <v>378.15999999999997</v>
      </c>
      <c r="M38" s="74">
        <f>SUM(M34:M37)</f>
        <v>2.9499999999999997</v>
      </c>
      <c r="N38" s="74">
        <f>SUM(N34:N37)</f>
        <v>4.9</v>
      </c>
      <c r="O38" s="76"/>
      <c r="P38" s="19"/>
      <c r="Q38" s="25"/>
    </row>
    <row r="39" spans="1:15" ht="19.5" customHeight="1">
      <c r="A39" s="7" t="s">
        <v>26</v>
      </c>
      <c r="B39" s="17" t="s">
        <v>97</v>
      </c>
      <c r="C39" s="5">
        <v>180</v>
      </c>
      <c r="D39" s="5">
        <v>180</v>
      </c>
      <c r="E39" s="5">
        <v>0.96</v>
      </c>
      <c r="F39" s="5">
        <v>0.96</v>
      </c>
      <c r="G39" s="5">
        <v>0</v>
      </c>
      <c r="H39" s="5">
        <v>0</v>
      </c>
      <c r="I39" s="5">
        <v>18.18</v>
      </c>
      <c r="J39" s="5">
        <v>18.18</v>
      </c>
      <c r="K39" s="5">
        <v>76</v>
      </c>
      <c r="L39" s="5">
        <v>76</v>
      </c>
      <c r="M39" s="5">
        <v>3.6</v>
      </c>
      <c r="N39" s="5">
        <v>3.6</v>
      </c>
      <c r="O39" s="5" t="s">
        <v>98</v>
      </c>
    </row>
    <row r="40" spans="1:17" ht="21.75" customHeight="1">
      <c r="A40" s="14" t="s">
        <v>29</v>
      </c>
      <c r="B40" s="73"/>
      <c r="C40" s="74">
        <v>465</v>
      </c>
      <c r="D40" s="74">
        <v>545</v>
      </c>
      <c r="E40" s="74">
        <f>SUM(E39:E39)</f>
        <v>0.96</v>
      </c>
      <c r="F40" s="74">
        <f>SUM(F39:F39)</f>
        <v>0.96</v>
      </c>
      <c r="G40" s="74">
        <f>SUM(G39:G39)</f>
        <v>0</v>
      </c>
      <c r="H40" s="74">
        <f>SUM(H39:H39)</f>
        <v>0</v>
      </c>
      <c r="I40" s="74">
        <f>SUM(I39:I39)</f>
        <v>18.18</v>
      </c>
      <c r="J40" s="74">
        <f>SUM(J39:J39)</f>
        <v>18.18</v>
      </c>
      <c r="K40" s="74">
        <f>SUM(K39:K39)</f>
        <v>76</v>
      </c>
      <c r="L40" s="74">
        <f>SUM(L39:L39)</f>
        <v>76</v>
      </c>
      <c r="M40" s="74">
        <f>SUM(M39:M39)</f>
        <v>3.6</v>
      </c>
      <c r="N40" s="74">
        <f>SUM(N39:N39)</f>
        <v>3.6</v>
      </c>
      <c r="O40" s="72"/>
      <c r="P40" s="19"/>
      <c r="Q40" s="25"/>
    </row>
    <row r="41" spans="1:17" ht="47.25" customHeight="1">
      <c r="A41" s="7" t="s">
        <v>30</v>
      </c>
      <c r="B41" s="9" t="s">
        <v>163</v>
      </c>
      <c r="C41" s="5">
        <v>30</v>
      </c>
      <c r="D41" s="5">
        <v>45</v>
      </c>
      <c r="E41" s="5">
        <v>0.29</v>
      </c>
      <c r="F41" s="5">
        <v>0.43</v>
      </c>
      <c r="G41" s="5">
        <v>1.84</v>
      </c>
      <c r="H41" s="5">
        <v>2.76</v>
      </c>
      <c r="I41" s="5">
        <v>0.92</v>
      </c>
      <c r="J41" s="5">
        <v>1.38</v>
      </c>
      <c r="K41" s="5">
        <v>21.4</v>
      </c>
      <c r="L41" s="5">
        <v>32.1</v>
      </c>
      <c r="M41" s="5">
        <v>5.73</v>
      </c>
      <c r="N41" s="5">
        <v>8.6</v>
      </c>
      <c r="O41" s="5" t="s">
        <v>164</v>
      </c>
      <c r="P41" s="19"/>
      <c r="Q41" s="2"/>
    </row>
    <row r="42" spans="1:15" ht="30">
      <c r="A42" s="7"/>
      <c r="B42" s="9" t="s">
        <v>229</v>
      </c>
      <c r="C42" s="5">
        <v>150</v>
      </c>
      <c r="D42" s="5">
        <v>200</v>
      </c>
      <c r="E42" s="5">
        <v>1.5</v>
      </c>
      <c r="F42" s="5">
        <v>2</v>
      </c>
      <c r="G42" s="5">
        <v>1.8</v>
      </c>
      <c r="H42" s="5">
        <v>2.4</v>
      </c>
      <c r="I42" s="5">
        <v>12.9</v>
      </c>
      <c r="J42" s="5">
        <v>16.6</v>
      </c>
      <c r="K42" s="5">
        <v>47</v>
      </c>
      <c r="L42" s="5">
        <v>89</v>
      </c>
      <c r="M42" s="5">
        <v>4.95</v>
      </c>
      <c r="N42" s="5">
        <v>6.6</v>
      </c>
      <c r="O42" s="5" t="s">
        <v>230</v>
      </c>
    </row>
    <row r="43" spans="1:16" ht="30">
      <c r="A43" s="6"/>
      <c r="B43" s="9" t="s">
        <v>231</v>
      </c>
      <c r="C43" s="5">
        <v>60</v>
      </c>
      <c r="D43" s="5">
        <v>80</v>
      </c>
      <c r="E43" s="11">
        <v>6.19</v>
      </c>
      <c r="F43" s="5">
        <v>8.25</v>
      </c>
      <c r="G43" s="5">
        <v>3.58</v>
      </c>
      <c r="H43" s="5">
        <v>4.86</v>
      </c>
      <c r="I43" s="5">
        <v>22.6</v>
      </c>
      <c r="J43" s="5">
        <v>30.1</v>
      </c>
      <c r="K43" s="5">
        <v>86.2</v>
      </c>
      <c r="L43" s="5">
        <v>134</v>
      </c>
      <c r="M43" s="5">
        <v>0.3</v>
      </c>
      <c r="N43" s="5">
        <v>0.4</v>
      </c>
      <c r="O43" s="5" t="s">
        <v>232</v>
      </c>
      <c r="P43" s="8"/>
    </row>
    <row r="44" spans="1:15" s="25" customFormat="1" ht="19.5" customHeight="1">
      <c r="A44" s="30"/>
      <c r="B44" s="9" t="s">
        <v>233</v>
      </c>
      <c r="C44" s="5">
        <v>100</v>
      </c>
      <c r="D44" s="5">
        <v>150</v>
      </c>
      <c r="E44" s="5">
        <v>2.06</v>
      </c>
      <c r="F44" s="5">
        <v>3.09</v>
      </c>
      <c r="G44" s="5">
        <v>3.24</v>
      </c>
      <c r="H44" s="5">
        <v>4.8</v>
      </c>
      <c r="I44" s="5">
        <v>9.4</v>
      </c>
      <c r="J44" s="5">
        <v>14.1</v>
      </c>
      <c r="K44" s="5">
        <v>75</v>
      </c>
      <c r="L44" s="5">
        <v>133</v>
      </c>
      <c r="M44" s="5">
        <v>17.2</v>
      </c>
      <c r="N44" s="5">
        <v>25.7</v>
      </c>
      <c r="O44" s="31" t="s">
        <v>234</v>
      </c>
    </row>
    <row r="45" spans="1:17" ht="18.75" customHeight="1">
      <c r="A45" s="6"/>
      <c r="B45" s="23" t="s">
        <v>111</v>
      </c>
      <c r="C45" s="24">
        <v>150</v>
      </c>
      <c r="D45" s="24">
        <v>180</v>
      </c>
      <c r="E45" s="24">
        <v>0.12</v>
      </c>
      <c r="F45" s="24">
        <v>0.14</v>
      </c>
      <c r="G45" s="24">
        <v>0.12</v>
      </c>
      <c r="H45" s="24">
        <v>0.14</v>
      </c>
      <c r="I45" s="24">
        <v>12.91</v>
      </c>
      <c r="J45" s="24">
        <v>21.49</v>
      </c>
      <c r="K45" s="24">
        <v>63</v>
      </c>
      <c r="L45" s="24">
        <v>76</v>
      </c>
      <c r="M45" s="24">
        <v>1.29</v>
      </c>
      <c r="N45" s="24">
        <v>1.55</v>
      </c>
      <c r="O45" s="5" t="s">
        <v>112</v>
      </c>
      <c r="P45" s="19"/>
      <c r="Q45" s="25"/>
    </row>
    <row r="46" spans="1:16" ht="32.25" customHeight="1">
      <c r="A46" s="6"/>
      <c r="B46" s="17" t="s">
        <v>41</v>
      </c>
      <c r="C46" s="5">
        <v>20</v>
      </c>
      <c r="D46" s="5">
        <v>40</v>
      </c>
      <c r="E46" s="5">
        <v>1.58</v>
      </c>
      <c r="F46" s="5">
        <v>3.16</v>
      </c>
      <c r="G46" s="5">
        <v>0.2</v>
      </c>
      <c r="H46" s="5">
        <v>0.4</v>
      </c>
      <c r="I46" s="5">
        <v>9.66</v>
      </c>
      <c r="J46" s="5">
        <v>19.32</v>
      </c>
      <c r="K46" s="5">
        <v>47.3</v>
      </c>
      <c r="L46" s="5">
        <v>94.6</v>
      </c>
      <c r="M46" s="5">
        <v>0</v>
      </c>
      <c r="N46" s="5">
        <v>0</v>
      </c>
      <c r="O46" s="4" t="s">
        <v>42</v>
      </c>
      <c r="P46" s="8"/>
    </row>
    <row r="47" spans="1:16" ht="29.25" customHeight="1">
      <c r="A47" s="6"/>
      <c r="B47" s="17" t="s">
        <v>43</v>
      </c>
      <c r="C47" s="5">
        <v>30</v>
      </c>
      <c r="D47" s="5">
        <v>40</v>
      </c>
      <c r="E47" s="5">
        <v>1.65</v>
      </c>
      <c r="F47" s="5">
        <v>1.98</v>
      </c>
      <c r="G47" s="5">
        <v>0.3</v>
      </c>
      <c r="H47" s="5">
        <v>0.36</v>
      </c>
      <c r="I47" s="5">
        <v>8.35</v>
      </c>
      <c r="J47" s="5">
        <v>10.02</v>
      </c>
      <c r="K47" s="5">
        <v>43.4</v>
      </c>
      <c r="L47" s="5">
        <v>52.05</v>
      </c>
      <c r="M47" s="5">
        <v>0</v>
      </c>
      <c r="N47" s="5">
        <v>0</v>
      </c>
      <c r="O47" s="4" t="s">
        <v>42</v>
      </c>
      <c r="P47" s="8"/>
    </row>
    <row r="48" spans="1:17" ht="24.75" customHeight="1">
      <c r="A48" s="7" t="s">
        <v>44</v>
      </c>
      <c r="B48" s="73"/>
      <c r="C48" s="74">
        <f>SUM(C41:C47)</f>
        <v>540</v>
      </c>
      <c r="D48" s="74">
        <f>SUM(D41:D47)</f>
        <v>735</v>
      </c>
      <c r="E48" s="74">
        <f>SUM(E41:E47)</f>
        <v>13.389999999999999</v>
      </c>
      <c r="F48" s="74">
        <f>SUM(F41:F47)</f>
        <v>19.05</v>
      </c>
      <c r="G48" s="74">
        <f>SUM(G41:G47)</f>
        <v>11.08</v>
      </c>
      <c r="H48" s="74">
        <f>SUM(H41:H47)</f>
        <v>15.719999999999999</v>
      </c>
      <c r="I48" s="74">
        <f>SUM(I41:I47)</f>
        <v>76.74</v>
      </c>
      <c r="J48" s="77">
        <f>SUM(J41:J47)</f>
        <v>113.01</v>
      </c>
      <c r="K48" s="77">
        <f>SUM(K41:K47)</f>
        <v>383.29999999999995</v>
      </c>
      <c r="L48" s="77">
        <f>SUM(L41:L47)</f>
        <v>610.75</v>
      </c>
      <c r="M48" s="74">
        <f>SUM(M41:M47)</f>
        <v>29.47</v>
      </c>
      <c r="N48" s="74">
        <f>SUM(N41:N47)</f>
        <v>42.85</v>
      </c>
      <c r="O48" s="72"/>
      <c r="P48" s="19"/>
      <c r="Q48" s="25"/>
    </row>
    <row r="49" spans="1:15" s="19" customFormat="1" ht="51.75" customHeight="1">
      <c r="A49" s="7" t="s">
        <v>45</v>
      </c>
      <c r="B49" s="9" t="s">
        <v>158</v>
      </c>
      <c r="C49" s="5" t="s">
        <v>159</v>
      </c>
      <c r="D49" s="5" t="s">
        <v>160</v>
      </c>
      <c r="E49" s="5">
        <v>9.3</v>
      </c>
      <c r="F49" s="5">
        <v>12.4</v>
      </c>
      <c r="G49" s="5">
        <v>6.33</v>
      </c>
      <c r="H49" s="5">
        <v>8.44</v>
      </c>
      <c r="I49" s="5">
        <v>6.45</v>
      </c>
      <c r="J49" s="5">
        <v>18.6</v>
      </c>
      <c r="K49" s="5">
        <v>119</v>
      </c>
      <c r="L49" s="5">
        <v>193</v>
      </c>
      <c r="M49" s="5">
        <v>0.13</v>
      </c>
      <c r="N49" s="5">
        <v>0.17</v>
      </c>
      <c r="O49" s="5" t="s">
        <v>161</v>
      </c>
    </row>
    <row r="50" spans="1:15" s="19" customFormat="1" ht="55.5" customHeight="1">
      <c r="A50" s="6"/>
      <c r="B50" s="9" t="s">
        <v>162</v>
      </c>
      <c r="C50" s="5">
        <v>150</v>
      </c>
      <c r="D50" s="5">
        <v>180</v>
      </c>
      <c r="E50" s="5">
        <v>4.35</v>
      </c>
      <c r="F50" s="5">
        <v>5.22</v>
      </c>
      <c r="G50" s="5">
        <v>3.45</v>
      </c>
      <c r="H50" s="5">
        <v>4.5</v>
      </c>
      <c r="I50" s="5">
        <v>6.16</v>
      </c>
      <c r="J50" s="5">
        <v>7.38</v>
      </c>
      <c r="K50" s="5">
        <v>76</v>
      </c>
      <c r="L50" s="5">
        <v>91</v>
      </c>
      <c r="M50" s="5">
        <v>1.2</v>
      </c>
      <c r="N50" s="5">
        <v>1.44</v>
      </c>
      <c r="O50" s="5" t="s">
        <v>51</v>
      </c>
    </row>
    <row r="51" spans="1:17" ht="18.75">
      <c r="A51" s="7" t="s">
        <v>52</v>
      </c>
      <c r="B51" s="73"/>
      <c r="C51" s="74">
        <v>220</v>
      </c>
      <c r="D51" s="74">
        <v>272</v>
      </c>
      <c r="E51" s="74">
        <f>SUM(E49:E50)</f>
        <v>13.65</v>
      </c>
      <c r="F51" s="74">
        <f>SUM(F49:F50)</f>
        <v>17.62</v>
      </c>
      <c r="G51" s="74">
        <f>SUM(G49:G50)</f>
        <v>9.780000000000001</v>
      </c>
      <c r="H51" s="74">
        <f>SUM(H49:H50)</f>
        <v>12.94</v>
      </c>
      <c r="I51" s="74">
        <f>SUM(I49:I50)</f>
        <v>12.61</v>
      </c>
      <c r="J51" s="74">
        <f>SUM(J49:J50)</f>
        <v>25.98</v>
      </c>
      <c r="K51" s="74">
        <f>SUM(K49:K50)</f>
        <v>195</v>
      </c>
      <c r="L51" s="74">
        <f>SUM(L49:L50)</f>
        <v>284</v>
      </c>
      <c r="M51" s="74">
        <f>SUM(M49:M50)</f>
        <v>1.33</v>
      </c>
      <c r="N51" s="74">
        <f>SUM(N49:N50)</f>
        <v>1.6099999999999999</v>
      </c>
      <c r="O51" s="72"/>
      <c r="P51" s="19"/>
      <c r="Q51" s="25"/>
    </row>
    <row r="52" spans="1:17" ht="18" customHeight="1">
      <c r="A52" s="7" t="s">
        <v>53</v>
      </c>
      <c r="B52" s="73"/>
      <c r="C52" s="74"/>
      <c r="D52" s="74"/>
      <c r="E52" s="74">
        <f>E51+E48+E40+E38</f>
        <v>37.34</v>
      </c>
      <c r="F52" s="74">
        <f>F51+F48+F40+F38</f>
        <v>48.27</v>
      </c>
      <c r="G52" s="74">
        <f>G51+G48+G40+G38</f>
        <v>37.51</v>
      </c>
      <c r="H52" s="74">
        <f>H51+H48+H40+H38</f>
        <v>51.419999999999995</v>
      </c>
      <c r="I52" s="75">
        <f>I51+I48+I40+I38</f>
        <v>138.28</v>
      </c>
      <c r="J52" s="74">
        <f>J51+J48+J40+J38</f>
        <v>192.68</v>
      </c>
      <c r="K52" s="74">
        <f>K51+K48+K40+K38</f>
        <v>968.18</v>
      </c>
      <c r="L52" s="74">
        <f>L51+L48+L40+L38</f>
        <v>1348.9099999999999</v>
      </c>
      <c r="M52" s="74">
        <f>M51+M48+M40+M38</f>
        <v>37.35</v>
      </c>
      <c r="N52" s="74">
        <f>N51+N48+N40+N38</f>
        <v>52.96</v>
      </c>
      <c r="O52" s="76"/>
      <c r="P52" s="19"/>
      <c r="Q52" s="25"/>
    </row>
    <row r="53" spans="2:16" ht="12.75">
      <c r="B53" t="s">
        <v>54</v>
      </c>
      <c r="E53">
        <v>36</v>
      </c>
      <c r="F53">
        <v>46</v>
      </c>
      <c r="G53">
        <v>40</v>
      </c>
      <c r="H53">
        <v>51</v>
      </c>
      <c r="I53">
        <v>141</v>
      </c>
      <c r="J53">
        <v>196</v>
      </c>
      <c r="K53">
        <v>975</v>
      </c>
      <c r="L53">
        <v>1350</v>
      </c>
      <c r="M53">
        <v>28</v>
      </c>
      <c r="N53">
        <v>32</v>
      </c>
      <c r="P53" s="15"/>
    </row>
    <row r="54" spans="2:14" ht="12.75">
      <c r="B54" t="s">
        <v>55</v>
      </c>
      <c r="E54">
        <f>E52-E53</f>
        <v>1.3400000000000034</v>
      </c>
      <c r="F54">
        <f>F52-F53</f>
        <v>2.270000000000003</v>
      </c>
      <c r="G54">
        <f>G52-G53</f>
        <v>-2.490000000000002</v>
      </c>
      <c r="H54">
        <f>H52-H53</f>
        <v>0.4199999999999946</v>
      </c>
      <c r="I54" s="29">
        <f>I52-I53</f>
        <v>-2.719999999999999</v>
      </c>
      <c r="J54">
        <f>J52-J53</f>
        <v>-3.319999999999993</v>
      </c>
      <c r="K54">
        <f>K52-K53</f>
        <v>-6.82000000000005</v>
      </c>
      <c r="L54">
        <f>L52-L53</f>
        <v>-1.0900000000001455</v>
      </c>
      <c r="M54">
        <f>M52-M53</f>
        <v>9.350000000000001</v>
      </c>
      <c r="N54">
        <f>N52-N53</f>
        <v>20.96</v>
      </c>
    </row>
  </sheetData>
  <sheetProtection selectLockedCells="1" selectUnlockedCells="1"/>
  <mergeCells count="14">
    <mergeCell ref="C3:D3"/>
    <mergeCell ref="E3:J3"/>
    <mergeCell ref="K3:L3"/>
    <mergeCell ref="M3:N3"/>
    <mergeCell ref="E4:F4"/>
    <mergeCell ref="G4:H4"/>
    <mergeCell ref="I4:J4"/>
    <mergeCell ref="C30:D30"/>
    <mergeCell ref="E30:J30"/>
    <mergeCell ref="K30:L30"/>
    <mergeCell ref="M30:N30"/>
    <mergeCell ref="E31:F31"/>
    <mergeCell ref="G31:H31"/>
    <mergeCell ref="I31:J31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B3:R52"/>
  <sheetViews>
    <sheetView workbookViewId="0" topLeftCell="A25">
      <selection activeCell="L58" sqref="L58"/>
    </sheetView>
  </sheetViews>
  <sheetFormatPr defaultColWidth="9.00390625" defaultRowHeight="12.75"/>
  <cols>
    <col min="2" max="2" width="11.00390625" style="0" customWidth="1"/>
    <col min="3" max="3" width="11.875" style="0" customWidth="1"/>
    <col min="5" max="5" width="6.00390625" style="0" customWidth="1"/>
    <col min="10" max="10" width="9.50390625" style="0" customWidth="1"/>
    <col min="13" max="13" width="10.375" style="0" customWidth="1"/>
  </cols>
  <sheetData>
    <row r="3" spans="2:16" ht="51" customHeight="1">
      <c r="B3" s="3"/>
      <c r="C3" s="3"/>
      <c r="D3" s="3"/>
      <c r="E3" s="3"/>
      <c r="F3" s="5" t="s">
        <v>60</v>
      </c>
      <c r="G3" s="5"/>
      <c r="H3" s="5"/>
      <c r="I3" s="5"/>
      <c r="J3" s="5"/>
      <c r="K3" s="5"/>
      <c r="L3" s="4" t="s">
        <v>5</v>
      </c>
      <c r="M3" s="4"/>
      <c r="N3" s="5" t="s">
        <v>6</v>
      </c>
      <c r="O3" s="5"/>
      <c r="P3" s="4" t="s">
        <v>7</v>
      </c>
    </row>
    <row r="4" spans="2:16" ht="15">
      <c r="B4" s="3"/>
      <c r="C4" s="3"/>
      <c r="D4" s="3"/>
      <c r="E4" s="3"/>
      <c r="F4" s="5" t="s">
        <v>8</v>
      </c>
      <c r="G4" s="5"/>
      <c r="H4" s="5" t="s">
        <v>9</v>
      </c>
      <c r="I4" s="5"/>
      <c r="J4" s="5" t="s">
        <v>10</v>
      </c>
      <c r="K4" s="5"/>
      <c r="L4" s="4"/>
      <c r="M4" s="4"/>
      <c r="N4" s="5"/>
      <c r="O4" s="5"/>
      <c r="P4" s="4"/>
    </row>
    <row r="5" spans="2:16" ht="15">
      <c r="B5" s="3"/>
      <c r="C5" s="3"/>
      <c r="D5" s="3"/>
      <c r="E5" s="3"/>
      <c r="F5" s="5" t="s">
        <v>11</v>
      </c>
      <c r="G5" s="5" t="s">
        <v>12</v>
      </c>
      <c r="H5" s="5" t="s">
        <v>11</v>
      </c>
      <c r="I5" s="5" t="s">
        <v>12</v>
      </c>
      <c r="J5" s="5" t="s">
        <v>11</v>
      </c>
      <c r="K5" s="5" t="s">
        <v>12</v>
      </c>
      <c r="L5" s="5" t="s">
        <v>11</v>
      </c>
      <c r="M5" s="5" t="s">
        <v>12</v>
      </c>
      <c r="N5" s="5" t="s">
        <v>11</v>
      </c>
      <c r="O5" s="5" t="s">
        <v>12</v>
      </c>
      <c r="P5" s="5"/>
    </row>
    <row r="6" spans="2:18" ht="31.5" customHeight="1">
      <c r="B6" s="78" t="s">
        <v>235</v>
      </c>
      <c r="C6" s="78"/>
      <c r="D6" s="78"/>
      <c r="E6" s="78"/>
      <c r="F6" s="11">
        <f>'день 1'!E25+'День 2'!E25+'день 3'!E24+'день 4'!E25+день5!E23+'день 6'!E24+'день 7'!E23+'день 8'!E24+2!E24+'день 10'!E25</f>
        <v>364.44000000000005</v>
      </c>
      <c r="G6" s="5">
        <f>'день 1'!F25+'День 2'!F25+'день 3'!F24+'день 4'!F25+день5!F23+'день 6'!F24+'день 7'!F23+'день 8'!F24+2!F24+'день 10'!F25</f>
        <v>475.32</v>
      </c>
      <c r="H6" s="5">
        <f>'день 1'!G25+'День 2'!G25+'день 3'!G24+'день 4'!G25+день5!G23+'день 6'!G24+'день 7'!G23+'день 8'!G24+2!G24+'день 10'!G25</f>
        <v>363.61</v>
      </c>
      <c r="I6" s="5">
        <f>'день 1'!H25+'День 2'!H25+'день 3'!H24+'день 4'!H25+день5!H23+'день 6'!H24+'день 7'!H23+'день 8'!H24+2!H24+'день 10'!H25</f>
        <v>481.78000000000003</v>
      </c>
      <c r="J6" s="11">
        <f>'день 1'!I25+'День 2'!I25+'день 3'!I24+'день 4'!I25+день5!I23+'день 6'!I24+'день 7'!I23+'день 8'!I24+2!I24+'день 10'!I25</f>
        <v>1431.37</v>
      </c>
      <c r="K6" s="5">
        <f>'день 1'!J25+'День 2'!J25+'день 3'!J24+'день 4'!J25+день5!J23+'день 6'!J24+'день 7'!J23+'день 8'!J24+2!J24+'день 10'!J25</f>
        <v>1974.52</v>
      </c>
      <c r="L6" s="5">
        <f>'день 1'!K25+'День 2'!K25+'день 3'!K24+'день 4'!K25+день5!K23+'день 6'!K24+'день 7'!K23+'день 8'!K24+2!K24+'день 10'!K25</f>
        <v>9658.739999999998</v>
      </c>
      <c r="M6" s="5">
        <f>'день 1'!L25+'День 2'!L25+'день 3'!L24+'день 4'!L25+день5!L23+'день 6'!L24+'день 7'!L23+'день 8'!L24+2!L24+'день 10'!L25</f>
        <v>13357.380000000001</v>
      </c>
      <c r="N6" s="5">
        <f>'день 1'!M25+'День 2'!M25+'день 3'!M24+'день 4'!M25+день5!M23+'день 6'!M24+'день 7'!M23+'день 8'!M24+2!M24+'день 10'!M25</f>
        <v>301.69000000000005</v>
      </c>
      <c r="O6" s="5">
        <f>'день 1'!N25+'День 2'!N25+'день 3'!N24+'день 4'!N25+день5!N23+'день 6'!N24+'день 7'!N23+'день 8'!N24+2!N24+'день 10'!N25</f>
        <v>566.01</v>
      </c>
      <c r="P6" s="4"/>
      <c r="Q6" s="20"/>
      <c r="R6" s="2"/>
    </row>
    <row r="7" spans="2:16" ht="37.5" customHeight="1">
      <c r="B7" s="78" t="s">
        <v>236</v>
      </c>
      <c r="C7" s="78"/>
      <c r="D7" s="78"/>
      <c r="E7" s="78"/>
      <c r="F7" s="11">
        <f>F6/10</f>
        <v>36.444</v>
      </c>
      <c r="G7" s="5">
        <f>G6/10</f>
        <v>47.532</v>
      </c>
      <c r="H7" s="5">
        <f>H6/10</f>
        <v>36.361000000000004</v>
      </c>
      <c r="I7" s="5">
        <f>I6/10</f>
        <v>48.178000000000004</v>
      </c>
      <c r="J7" s="11">
        <f>J6/10</f>
        <v>143.137</v>
      </c>
      <c r="K7" s="5">
        <f>K6/10</f>
        <v>197.452</v>
      </c>
      <c r="L7" s="5">
        <f>L6/10</f>
        <v>965.8739999999998</v>
      </c>
      <c r="M7" s="5">
        <f>M6/10</f>
        <v>1335.738</v>
      </c>
      <c r="N7" s="5">
        <f>N6/10</f>
        <v>30.169000000000004</v>
      </c>
      <c r="O7" s="5">
        <f>O6/10</f>
        <v>56.601</v>
      </c>
      <c r="P7" s="5"/>
    </row>
    <row r="8" spans="3:17" ht="12.75">
      <c r="C8" t="s">
        <v>54</v>
      </c>
      <c r="F8">
        <v>36</v>
      </c>
      <c r="G8">
        <v>46</v>
      </c>
      <c r="H8">
        <v>40</v>
      </c>
      <c r="I8">
        <v>51</v>
      </c>
      <c r="J8">
        <v>141</v>
      </c>
      <c r="K8">
        <v>196</v>
      </c>
      <c r="L8">
        <v>975</v>
      </c>
      <c r="M8">
        <v>1350</v>
      </c>
      <c r="N8">
        <v>28</v>
      </c>
      <c r="O8">
        <v>32</v>
      </c>
      <c r="Q8" s="15"/>
    </row>
    <row r="9" spans="3:11" ht="12.75">
      <c r="C9" t="s">
        <v>237</v>
      </c>
      <c r="F9">
        <v>1</v>
      </c>
      <c r="G9">
        <v>1</v>
      </c>
      <c r="H9">
        <v>1</v>
      </c>
      <c r="I9">
        <v>1</v>
      </c>
      <c r="J9">
        <v>4</v>
      </c>
      <c r="K9">
        <v>4</v>
      </c>
    </row>
    <row r="10" ht="12.75">
      <c r="P10" t="s">
        <v>238</v>
      </c>
    </row>
    <row r="12" s="22" customFormat="1" ht="15.75">
      <c r="D12" s="22" t="s">
        <v>239</v>
      </c>
    </row>
    <row r="13" spans="2:15" ht="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5" ht="33.75" customHeight="1">
      <c r="B14" s="19"/>
      <c r="C14" s="79" t="s">
        <v>240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15" ht="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24.75" customHeight="1">
      <c r="B16" s="19"/>
      <c r="C16" s="19" t="s">
        <v>241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8" ht="18.75">
      <c r="C18" s="80" t="s">
        <v>242</v>
      </c>
    </row>
    <row r="19" spans="3:8" ht="18.75">
      <c r="C19" s="80"/>
      <c r="H19" s="81"/>
    </row>
    <row r="20" spans="3:16" ht="34.5" customHeight="1">
      <c r="C20" s="82" t="s">
        <v>243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ht="18.75">
      <c r="C21" s="80"/>
    </row>
    <row r="22" ht="18.75">
      <c r="C22" s="80" t="s">
        <v>244</v>
      </c>
    </row>
    <row r="23" ht="18.75">
      <c r="C23" s="80"/>
    </row>
    <row r="24" ht="18.75">
      <c r="C24" s="80" t="s">
        <v>245</v>
      </c>
    </row>
    <row r="25" ht="18.75">
      <c r="C25" s="80"/>
    </row>
    <row r="26" ht="18.75">
      <c r="C26" s="80"/>
    </row>
    <row r="27" ht="18">
      <c r="G27" s="33" t="s">
        <v>88</v>
      </c>
    </row>
    <row r="31" spans="2:16" ht="51" customHeight="1">
      <c r="B31" s="3"/>
      <c r="C31" s="3"/>
      <c r="D31" s="3"/>
      <c r="E31" s="3"/>
      <c r="F31" s="5" t="s">
        <v>60</v>
      </c>
      <c r="G31" s="5"/>
      <c r="H31" s="5"/>
      <c r="I31" s="5"/>
      <c r="J31" s="5"/>
      <c r="K31" s="5"/>
      <c r="L31" s="4" t="s">
        <v>5</v>
      </c>
      <c r="M31" s="4"/>
      <c r="N31" s="5" t="s">
        <v>6</v>
      </c>
      <c r="O31" s="5"/>
      <c r="P31" s="4" t="s">
        <v>7</v>
      </c>
    </row>
    <row r="32" spans="2:16" ht="15">
      <c r="B32" s="3"/>
      <c r="C32" s="3"/>
      <c r="D32" s="3"/>
      <c r="E32" s="3"/>
      <c r="F32" s="5" t="s">
        <v>8</v>
      </c>
      <c r="G32" s="5"/>
      <c r="H32" s="5" t="s">
        <v>9</v>
      </c>
      <c r="I32" s="5"/>
      <c r="J32" s="5" t="s">
        <v>10</v>
      </c>
      <c r="K32" s="5"/>
      <c r="L32" s="4"/>
      <c r="M32" s="4"/>
      <c r="N32" s="5"/>
      <c r="O32" s="5"/>
      <c r="P32" s="4"/>
    </row>
    <row r="33" spans="2:16" ht="15">
      <c r="B33" s="3"/>
      <c r="C33" s="3"/>
      <c r="D33" s="3"/>
      <c r="E33" s="3"/>
      <c r="F33" s="5" t="s">
        <v>11</v>
      </c>
      <c r="G33" s="5" t="s">
        <v>12</v>
      </c>
      <c r="H33" s="5" t="s">
        <v>11</v>
      </c>
      <c r="I33" s="5" t="s">
        <v>12</v>
      </c>
      <c r="J33" s="5" t="s">
        <v>11</v>
      </c>
      <c r="K33" s="5" t="s">
        <v>12</v>
      </c>
      <c r="L33" s="5" t="s">
        <v>11</v>
      </c>
      <c r="M33" s="5" t="s">
        <v>12</v>
      </c>
      <c r="N33" s="5" t="s">
        <v>11</v>
      </c>
      <c r="O33" s="5" t="s">
        <v>12</v>
      </c>
      <c r="P33" s="5"/>
    </row>
    <row r="34" spans="2:18" ht="31.5" customHeight="1">
      <c r="B34" s="78" t="s">
        <v>235</v>
      </c>
      <c r="C34" s="78"/>
      <c r="D34" s="78"/>
      <c r="E34" s="78"/>
      <c r="F34" s="21">
        <f>'день 10'!E52+2!E51+'день 8'!E53+'день 7'!E52+'день 6'!E53+день5!E52+'день 4'!E54+'день 3'!E52+'День 2'!E55+'день 1'!E57</f>
        <v>360.37</v>
      </c>
      <c r="G34" s="13">
        <f>'день 10'!F52+2!F51+'день 8'!F53+'день 7'!F52+'день 6'!F53+день5!F52+'день 4'!F54+'день 3'!F52+'День 2'!F55+'день 1'!F57</f>
        <v>468.18999999999994</v>
      </c>
      <c r="H34" s="13">
        <f>'день 10'!G52+2!G51+'день 8'!G53+'день 7'!G52+'день 6'!G53+день5!G52+'день 4'!G54+'день 3'!G52+'День 2'!G55+'день 1'!G57</f>
        <v>365.32</v>
      </c>
      <c r="I34" s="13">
        <f>'день 10'!H52+2!H51+'день 8'!H53+'день 7'!H52+'день 6'!H53+день5!H52+'день 4'!H54+'день 3'!H52+'День 2'!H55+'день 1'!H57</f>
        <v>488.98</v>
      </c>
      <c r="J34" s="21">
        <f>'день 10'!I52+2!I51+'день 8'!I53+'день 7'!I52+'день 6'!I53+день5!I52+'день 4'!I54+'день 3'!I52+'День 2'!I55+'день 1'!I57</f>
        <v>1388.98</v>
      </c>
      <c r="K34" s="13">
        <f>'день 10'!J52+2!J51+'день 8'!J53+'день 7'!J52+'день 6'!J53+день5!J52+'день 4'!J54+'день 3'!J52+'День 2'!J55+'день 1'!J57</f>
        <v>1914.4800000000002</v>
      </c>
      <c r="L34" s="13">
        <f>'день 10'!K52+2!K51+'день 8'!K53+'день 7'!K52+'день 6'!K53+день5!K52+'день 4'!K54+'день 3'!K52+'День 2'!K55+'день 1'!K57</f>
        <v>9562.38</v>
      </c>
      <c r="M34" s="13">
        <f>'день 10'!L52+2!L51+'день 8'!L53+'день 7'!L52+'день 6'!L53+день5!L52+'день 4'!L54+'день 3'!L52+'День 2'!L55+'день 1'!L57</f>
        <v>13173.619999999999</v>
      </c>
      <c r="N34" s="13">
        <f>'день 10'!M52+2!M51+'день 8'!M53+'день 7'!M52+'день 6'!M53+день5!M52+'день 4'!M54+'день 3'!M52+'День 2'!M55+'день 1'!M57</f>
        <v>238.5</v>
      </c>
      <c r="O34" s="21">
        <f>'день 10'!N52+2!N51+'день 8'!N53+'день 7'!N52+'день 6'!N53+день5!N52+'день 4'!N54+'день 3'!N52+'День 2'!N55+'день 1'!N57</f>
        <v>424.19</v>
      </c>
      <c r="P34" s="4"/>
      <c r="Q34" s="20"/>
      <c r="R34" s="2"/>
    </row>
    <row r="35" spans="2:16" ht="37.5" customHeight="1">
      <c r="B35" s="78" t="s">
        <v>236</v>
      </c>
      <c r="C35" s="78"/>
      <c r="D35" s="78"/>
      <c r="E35" s="78"/>
      <c r="F35" s="21">
        <f>F34/10</f>
        <v>36.037</v>
      </c>
      <c r="G35" s="83">
        <f>G34/10</f>
        <v>46.818999999999996</v>
      </c>
      <c r="H35" s="21">
        <f>H34/10</f>
        <v>36.532</v>
      </c>
      <c r="I35" s="21">
        <f>I34/10</f>
        <v>48.898</v>
      </c>
      <c r="J35" s="21">
        <f>J34/10</f>
        <v>138.898</v>
      </c>
      <c r="K35" s="21">
        <f>K34/10</f>
        <v>191.44800000000004</v>
      </c>
      <c r="L35" s="21">
        <f>L34/10</f>
        <v>956.2379999999999</v>
      </c>
      <c r="M35" s="13">
        <f>M34/10</f>
        <v>1317.3619999999999</v>
      </c>
      <c r="N35" s="13">
        <f>N34/10</f>
        <v>23.85</v>
      </c>
      <c r="O35" s="21">
        <f>O34/10</f>
        <v>42.419</v>
      </c>
      <c r="P35" s="5"/>
    </row>
    <row r="36" spans="3:17" ht="12.75">
      <c r="C36" t="s">
        <v>54</v>
      </c>
      <c r="F36">
        <v>36</v>
      </c>
      <c r="G36">
        <v>46</v>
      </c>
      <c r="H36">
        <v>40</v>
      </c>
      <c r="I36">
        <v>51</v>
      </c>
      <c r="J36">
        <v>141</v>
      </c>
      <c r="K36">
        <v>196</v>
      </c>
      <c r="L36">
        <v>975</v>
      </c>
      <c r="M36">
        <v>1350</v>
      </c>
      <c r="N36">
        <v>28</v>
      </c>
      <c r="O36">
        <v>32</v>
      </c>
      <c r="Q36" s="15"/>
    </row>
    <row r="37" spans="3:11" ht="12.75">
      <c r="C37" t="s">
        <v>237</v>
      </c>
      <c r="F37">
        <v>1</v>
      </c>
      <c r="G37">
        <v>1</v>
      </c>
      <c r="H37">
        <v>1</v>
      </c>
      <c r="I37">
        <v>1</v>
      </c>
      <c r="J37">
        <v>4</v>
      </c>
      <c r="K37">
        <v>4</v>
      </c>
    </row>
    <row r="38" ht="12.75">
      <c r="P38" t="s">
        <v>238</v>
      </c>
    </row>
    <row r="40" s="22" customFormat="1" ht="15.75">
      <c r="D40" s="22" t="s">
        <v>239</v>
      </c>
    </row>
    <row r="41" spans="2:15" ht="1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ht="33.75" customHeight="1">
      <c r="B42" s="19"/>
      <c r="C42" s="79" t="s">
        <v>240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ht="24.75" customHeight="1">
      <c r="B44" s="19"/>
      <c r="C44" s="19" t="s">
        <v>241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6" ht="18.75">
      <c r="C46" s="80" t="s">
        <v>242</v>
      </c>
    </row>
    <row r="47" spans="3:8" ht="18.75">
      <c r="C47" s="80"/>
      <c r="H47" s="81"/>
    </row>
    <row r="48" spans="3:16" ht="34.5" customHeight="1">
      <c r="C48" s="82" t="s">
        <v>243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ht="18.75">
      <c r="C49" s="80"/>
    </row>
    <row r="50" ht="18.75">
      <c r="C50" s="80" t="s">
        <v>244</v>
      </c>
    </row>
    <row r="51" ht="18.75">
      <c r="C51" s="80"/>
    </row>
    <row r="52" ht="18.75">
      <c r="C52" s="80" t="s">
        <v>245</v>
      </c>
    </row>
  </sheetData>
  <sheetProtection selectLockedCells="1" selectUnlockedCells="1"/>
  <mergeCells count="22">
    <mergeCell ref="B3:E5"/>
    <mergeCell ref="F3:K3"/>
    <mergeCell ref="L3:M3"/>
    <mergeCell ref="N3:O3"/>
    <mergeCell ref="F4:G4"/>
    <mergeCell ref="H4:I4"/>
    <mergeCell ref="J4:K4"/>
    <mergeCell ref="B6:E6"/>
    <mergeCell ref="B7:E7"/>
    <mergeCell ref="C14:O14"/>
    <mergeCell ref="C20:P20"/>
    <mergeCell ref="B31:E33"/>
    <mergeCell ref="F31:K31"/>
    <mergeCell ref="L31:M31"/>
    <mergeCell ref="N31:O31"/>
    <mergeCell ref="F32:G32"/>
    <mergeCell ref="H32:I32"/>
    <mergeCell ref="J32:K32"/>
    <mergeCell ref="B34:E34"/>
    <mergeCell ref="B35:E35"/>
    <mergeCell ref="C42:O42"/>
    <mergeCell ref="C48:P48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5">
      <selection activeCell="A28" sqref="A28"/>
    </sheetView>
  </sheetViews>
  <sheetFormatPr defaultColWidth="9.00390625" defaultRowHeight="12.75"/>
  <cols>
    <col min="1" max="1" width="12.875" style="0" customWidth="1"/>
    <col min="2" max="2" width="35.375" style="0" customWidth="1"/>
    <col min="3" max="3" width="11.375" style="0" customWidth="1"/>
    <col min="15" max="15" width="13.00390625" style="0" customWidth="1"/>
  </cols>
  <sheetData>
    <row r="1" spans="1:15" ht="35.25" customHeight="1">
      <c r="A1" s="3" t="s">
        <v>1</v>
      </c>
      <c r="B1" s="4" t="s">
        <v>2</v>
      </c>
      <c r="C1" s="5" t="s">
        <v>3</v>
      </c>
      <c r="D1" s="5"/>
      <c r="E1" s="5" t="s">
        <v>60</v>
      </c>
      <c r="F1" s="5"/>
      <c r="G1" s="5"/>
      <c r="H1" s="5"/>
      <c r="I1" s="5"/>
      <c r="J1" s="5"/>
      <c r="K1" s="4" t="s">
        <v>5</v>
      </c>
      <c r="L1" s="4"/>
      <c r="M1" s="5" t="s">
        <v>6</v>
      </c>
      <c r="N1" s="5"/>
      <c r="O1" s="4" t="s">
        <v>7</v>
      </c>
    </row>
    <row r="2" spans="1:15" ht="15">
      <c r="A2" s="3"/>
      <c r="B2" s="4"/>
      <c r="C2" s="5"/>
      <c r="D2" s="5"/>
      <c r="E2" s="5" t="s">
        <v>8</v>
      </c>
      <c r="F2" s="5"/>
      <c r="G2" s="5" t="s">
        <v>9</v>
      </c>
      <c r="H2" s="5"/>
      <c r="I2" s="5" t="s">
        <v>10</v>
      </c>
      <c r="J2" s="5"/>
      <c r="K2" s="4"/>
      <c r="L2" s="4"/>
      <c r="M2" s="5"/>
      <c r="N2" s="5"/>
      <c r="O2" s="4"/>
    </row>
    <row r="3" spans="1:15" ht="15">
      <c r="A3" s="6"/>
      <c r="B3" s="5"/>
      <c r="C3" s="5" t="s">
        <v>11</v>
      </c>
      <c r="D3" s="5" t="s">
        <v>12</v>
      </c>
      <c r="E3" s="5" t="s">
        <v>11</v>
      </c>
      <c r="F3" s="5" t="s">
        <v>12</v>
      </c>
      <c r="G3" s="5" t="s">
        <v>11</v>
      </c>
      <c r="H3" s="5" t="s">
        <v>12</v>
      </c>
      <c r="I3" s="5" t="s">
        <v>11</v>
      </c>
      <c r="J3" s="5" t="s">
        <v>12</v>
      </c>
      <c r="K3" s="5" t="s">
        <v>11</v>
      </c>
      <c r="L3" s="5" t="s">
        <v>12</v>
      </c>
      <c r="M3" s="5" t="s">
        <v>11</v>
      </c>
      <c r="N3" s="5" t="s">
        <v>12</v>
      </c>
      <c r="O3" s="5"/>
    </row>
    <row r="4" spans="1:15" ht="15.75">
      <c r="A4" s="7" t="s">
        <v>216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ht="30">
      <c r="A5" s="7" t="s">
        <v>14</v>
      </c>
      <c r="B5" s="9" t="s">
        <v>217</v>
      </c>
      <c r="C5" s="5">
        <v>155</v>
      </c>
      <c r="D5" s="5">
        <v>205</v>
      </c>
      <c r="E5" s="11">
        <v>4.17</v>
      </c>
      <c r="F5" s="5">
        <v>5.51</v>
      </c>
      <c r="G5" s="5">
        <v>3.85</v>
      </c>
      <c r="H5" s="5">
        <v>5.09</v>
      </c>
      <c r="I5" s="11">
        <v>17.12</v>
      </c>
      <c r="J5" s="5">
        <v>22.64</v>
      </c>
      <c r="K5" s="5">
        <v>173</v>
      </c>
      <c r="L5" s="5">
        <v>229</v>
      </c>
      <c r="M5" s="5">
        <v>1.09</v>
      </c>
      <c r="N5" s="5">
        <v>1.45</v>
      </c>
      <c r="O5" s="4" t="s">
        <v>218</v>
      </c>
      <c r="P5" s="20"/>
      <c r="Q5" s="2"/>
    </row>
    <row r="6" spans="1:17" ht="23.25" customHeight="1">
      <c r="A6" s="7"/>
      <c r="B6" s="9" t="s">
        <v>219</v>
      </c>
      <c r="C6" s="5">
        <v>45</v>
      </c>
      <c r="D6" s="5">
        <v>55</v>
      </c>
      <c r="E6" s="11">
        <v>0.98</v>
      </c>
      <c r="F6" s="5">
        <v>1.2</v>
      </c>
      <c r="G6" s="5">
        <v>2.07</v>
      </c>
      <c r="H6" s="5">
        <v>2.5</v>
      </c>
      <c r="I6" s="11">
        <v>4.9</v>
      </c>
      <c r="J6" s="5">
        <v>5.9</v>
      </c>
      <c r="K6" s="5">
        <v>42</v>
      </c>
      <c r="L6" s="5">
        <v>51</v>
      </c>
      <c r="M6" s="5">
        <v>2.3</v>
      </c>
      <c r="N6" s="5">
        <v>2.8</v>
      </c>
      <c r="O6" s="4" t="s">
        <v>220</v>
      </c>
      <c r="P6" s="20"/>
      <c r="Q6" s="2"/>
    </row>
    <row r="7" spans="1:17" ht="33.75" customHeight="1">
      <c r="A7" s="7"/>
      <c r="B7" s="9" t="s">
        <v>246</v>
      </c>
      <c r="C7" s="5"/>
      <c r="D7" s="5">
        <v>35</v>
      </c>
      <c r="E7" s="11"/>
      <c r="F7" s="5">
        <v>3.85</v>
      </c>
      <c r="G7" s="5"/>
      <c r="H7" s="5">
        <v>6.36</v>
      </c>
      <c r="I7" s="11"/>
      <c r="J7" s="5">
        <v>0.14</v>
      </c>
      <c r="K7" s="5"/>
      <c r="L7" s="5">
        <v>91</v>
      </c>
      <c r="M7" s="5"/>
      <c r="N7" s="5">
        <v>0</v>
      </c>
      <c r="O7" s="4" t="s">
        <v>247</v>
      </c>
      <c r="P7" s="20"/>
      <c r="Q7" s="2"/>
    </row>
    <row r="8" spans="1:15" ht="30">
      <c r="A8" s="6"/>
      <c r="B8" s="9" t="s">
        <v>63</v>
      </c>
      <c r="C8" s="10" t="s">
        <v>64</v>
      </c>
      <c r="D8" s="10" t="s">
        <v>64</v>
      </c>
      <c r="E8" s="5">
        <v>2.45</v>
      </c>
      <c r="F8" s="5">
        <v>2.45</v>
      </c>
      <c r="G8" s="5">
        <v>7.55</v>
      </c>
      <c r="H8" s="5">
        <v>7.55</v>
      </c>
      <c r="I8" s="5">
        <v>14.62</v>
      </c>
      <c r="J8" s="5">
        <v>14.62</v>
      </c>
      <c r="K8" s="5">
        <v>99</v>
      </c>
      <c r="L8" s="5">
        <v>99</v>
      </c>
      <c r="M8" s="5">
        <v>0</v>
      </c>
      <c r="N8" s="5">
        <v>0</v>
      </c>
      <c r="O8" s="5" t="s">
        <v>65</v>
      </c>
    </row>
    <row r="9" spans="1:16" ht="20.25" customHeight="1">
      <c r="A9" s="6"/>
      <c r="B9" s="9" t="s">
        <v>124</v>
      </c>
      <c r="C9" s="5" t="s">
        <v>22</v>
      </c>
      <c r="D9" s="5" t="s">
        <v>23</v>
      </c>
      <c r="E9" s="5">
        <v>0.04</v>
      </c>
      <c r="F9" s="5">
        <v>0.06</v>
      </c>
      <c r="G9" s="5">
        <v>0.01</v>
      </c>
      <c r="H9" s="5">
        <v>0.02</v>
      </c>
      <c r="I9" s="5">
        <v>6.99</v>
      </c>
      <c r="J9" s="5">
        <v>9.99</v>
      </c>
      <c r="K9" s="5">
        <v>28</v>
      </c>
      <c r="L9" s="5">
        <v>40</v>
      </c>
      <c r="M9" s="5">
        <v>0.02</v>
      </c>
      <c r="N9" s="5">
        <v>0.03</v>
      </c>
      <c r="O9" s="5" t="s">
        <v>24</v>
      </c>
      <c r="P9" s="8"/>
    </row>
    <row r="10" spans="1:15" ht="15.75">
      <c r="A10" s="7" t="s">
        <v>25</v>
      </c>
      <c r="B10" s="12"/>
      <c r="C10" s="13"/>
      <c r="D10" s="13"/>
      <c r="E10" s="13">
        <f>SUM(E5:E9)</f>
        <v>7.640000000000001</v>
      </c>
      <c r="F10" s="13">
        <f>SUM(F5:F9)</f>
        <v>13.07</v>
      </c>
      <c r="G10" s="13">
        <f>SUM(G5:G9)</f>
        <v>13.479999999999999</v>
      </c>
      <c r="H10" s="13">
        <f>SUM(H5:H9)</f>
        <v>21.52</v>
      </c>
      <c r="I10" s="21">
        <f>SUM(I5:I9)</f>
        <v>43.629999999999995</v>
      </c>
      <c r="J10" s="13">
        <f>SUM(J5:J9)</f>
        <v>53.29</v>
      </c>
      <c r="K10" s="13">
        <f>SUM(K5:K9)</f>
        <v>342</v>
      </c>
      <c r="L10" s="13">
        <f>SUM(L5:L9)</f>
        <v>510</v>
      </c>
      <c r="M10" s="13">
        <f>SUM(M5:M9)</f>
        <v>3.41</v>
      </c>
      <c r="N10" s="13">
        <f>SUM(N5:N9)</f>
        <v>4.279999999999999</v>
      </c>
      <c r="O10" s="13"/>
    </row>
    <row r="11" spans="1:15" ht="22.5" customHeight="1">
      <c r="A11" s="7" t="s">
        <v>26</v>
      </c>
      <c r="B11" s="17" t="s">
        <v>147</v>
      </c>
      <c r="C11" s="5" t="s">
        <v>70</v>
      </c>
      <c r="D11" s="5" t="s">
        <v>71</v>
      </c>
      <c r="E11" s="5">
        <v>0.67</v>
      </c>
      <c r="F11" s="5">
        <v>0.72</v>
      </c>
      <c r="G11" s="5">
        <v>0.15</v>
      </c>
      <c r="H11" s="5">
        <v>0.16</v>
      </c>
      <c r="I11" s="5">
        <v>16.76</v>
      </c>
      <c r="J11" s="5">
        <v>17.81</v>
      </c>
      <c r="K11" s="5">
        <v>71</v>
      </c>
      <c r="L11" s="5">
        <v>75</v>
      </c>
      <c r="M11" s="5">
        <v>34</v>
      </c>
      <c r="N11" s="5">
        <v>39</v>
      </c>
      <c r="O11" s="5" t="s">
        <v>72</v>
      </c>
    </row>
    <row r="12" spans="1:15" ht="31.5">
      <c r="A12" s="14" t="s">
        <v>29</v>
      </c>
      <c r="B12" s="12"/>
      <c r="C12" s="13">
        <v>397</v>
      </c>
      <c r="D12" s="13">
        <v>525</v>
      </c>
      <c r="E12" s="13">
        <f>SUM(E11:E11)</f>
        <v>0.67</v>
      </c>
      <c r="F12" s="13">
        <f>SUM(F11:F11)</f>
        <v>0.72</v>
      </c>
      <c r="G12" s="13">
        <f>SUM(G11:G11)</f>
        <v>0.15</v>
      </c>
      <c r="H12" s="13">
        <f>SUM(H11:H11)</f>
        <v>0.16</v>
      </c>
      <c r="I12" s="13">
        <f>SUM(I11:I11)</f>
        <v>16.76</v>
      </c>
      <c r="J12" s="13">
        <f>SUM(J11:J11)</f>
        <v>17.81</v>
      </c>
      <c r="K12" s="13">
        <f>SUM(K11:K11)</f>
        <v>71</v>
      </c>
      <c r="L12" s="13">
        <f>SUM(L11:L11)</f>
        <v>75</v>
      </c>
      <c r="M12" s="13">
        <f>SUM(M11:M11)</f>
        <v>34</v>
      </c>
      <c r="N12" s="13">
        <f>SUM(N11:N11)</f>
        <v>39</v>
      </c>
      <c r="O12" s="5"/>
    </row>
    <row r="13" spans="1:15" ht="22.5" customHeight="1">
      <c r="A13" s="7" t="s">
        <v>30</v>
      </c>
      <c r="B13" s="9" t="s">
        <v>100</v>
      </c>
      <c r="C13" s="5">
        <v>30</v>
      </c>
      <c r="D13" s="5">
        <v>45</v>
      </c>
      <c r="E13" s="5">
        <v>0.43</v>
      </c>
      <c r="F13" s="5">
        <v>0.64</v>
      </c>
      <c r="G13" s="5">
        <v>1.83</v>
      </c>
      <c r="H13" s="5">
        <v>2.74</v>
      </c>
      <c r="I13" s="5">
        <v>3.5</v>
      </c>
      <c r="J13" s="5">
        <v>5.25</v>
      </c>
      <c r="K13" s="5">
        <v>20.17</v>
      </c>
      <c r="L13" s="5">
        <v>36.4</v>
      </c>
      <c r="M13" s="5">
        <v>2.85</v>
      </c>
      <c r="N13" s="5">
        <v>4.27</v>
      </c>
      <c r="O13" s="5" t="s">
        <v>101</v>
      </c>
    </row>
    <row r="14" spans="1:15" ht="45">
      <c r="A14" s="6"/>
      <c r="B14" s="9" t="s">
        <v>222</v>
      </c>
      <c r="C14" s="5">
        <v>150</v>
      </c>
      <c r="D14" s="5">
        <v>200</v>
      </c>
      <c r="E14" s="5">
        <v>4.15</v>
      </c>
      <c r="F14" s="5">
        <v>4.67</v>
      </c>
      <c r="G14" s="5">
        <v>3.27</v>
      </c>
      <c r="H14" s="5">
        <v>3.84</v>
      </c>
      <c r="I14" s="5">
        <v>10.28</v>
      </c>
      <c r="J14" s="5">
        <v>13.71</v>
      </c>
      <c r="K14" s="5">
        <v>84</v>
      </c>
      <c r="L14" s="5">
        <v>105</v>
      </c>
      <c r="M14" s="5">
        <v>3.6</v>
      </c>
      <c r="N14" s="5">
        <v>4.5</v>
      </c>
      <c r="O14" s="5" t="s">
        <v>223</v>
      </c>
    </row>
    <row r="15" spans="1:17" ht="30">
      <c r="A15" s="7"/>
      <c r="B15" s="9" t="s">
        <v>224</v>
      </c>
      <c r="C15" s="5">
        <v>125</v>
      </c>
      <c r="D15" s="5">
        <v>165</v>
      </c>
      <c r="E15" s="5">
        <v>10.64</v>
      </c>
      <c r="F15" s="5">
        <v>16.18</v>
      </c>
      <c r="G15" s="5">
        <v>9.91</v>
      </c>
      <c r="H15" s="5">
        <v>13.08</v>
      </c>
      <c r="I15" s="5">
        <v>14.36</v>
      </c>
      <c r="J15" s="5">
        <v>27.33</v>
      </c>
      <c r="K15" s="5">
        <v>127</v>
      </c>
      <c r="L15" s="5">
        <v>177</v>
      </c>
      <c r="M15" s="5">
        <v>2.8</v>
      </c>
      <c r="N15" s="5">
        <v>3.7</v>
      </c>
      <c r="O15" s="5" t="s">
        <v>225</v>
      </c>
      <c r="P15" s="19"/>
      <c r="Q15" s="2"/>
    </row>
    <row r="16" spans="1:17" ht="23.25" customHeight="1">
      <c r="A16" s="6"/>
      <c r="B16" s="23" t="s">
        <v>83</v>
      </c>
      <c r="C16" s="24">
        <v>150</v>
      </c>
      <c r="D16" s="24">
        <v>180</v>
      </c>
      <c r="E16" s="24">
        <v>0.33</v>
      </c>
      <c r="F16" s="24">
        <v>0.4</v>
      </c>
      <c r="G16" s="24">
        <v>0.02</v>
      </c>
      <c r="H16" s="24">
        <v>0.02</v>
      </c>
      <c r="I16" s="24">
        <v>20.83</v>
      </c>
      <c r="J16" s="24">
        <v>24.99</v>
      </c>
      <c r="K16" s="24">
        <v>85</v>
      </c>
      <c r="L16" s="24">
        <v>102</v>
      </c>
      <c r="M16" s="24">
        <v>0.3</v>
      </c>
      <c r="N16" s="24">
        <v>0.36</v>
      </c>
      <c r="O16" s="5" t="s">
        <v>84</v>
      </c>
      <c r="P16" s="19"/>
      <c r="Q16" s="25"/>
    </row>
    <row r="17" spans="1:15" ht="19.5" customHeight="1">
      <c r="A17" s="6"/>
      <c r="B17" s="9" t="s">
        <v>39</v>
      </c>
      <c r="C17" s="5"/>
      <c r="D17" s="5">
        <v>30</v>
      </c>
      <c r="E17" s="5"/>
      <c r="F17" s="5">
        <v>0</v>
      </c>
      <c r="G17" s="16"/>
      <c r="H17" s="16">
        <v>0</v>
      </c>
      <c r="I17" s="5"/>
      <c r="J17" s="5">
        <v>13.4</v>
      </c>
      <c r="K17" s="5"/>
      <c r="L17" s="5">
        <v>48.7</v>
      </c>
      <c r="M17" s="5"/>
      <c r="N17" s="5">
        <v>2.77</v>
      </c>
      <c r="O17" s="4" t="s">
        <v>40</v>
      </c>
    </row>
    <row r="18" spans="1:16" ht="18.75" customHeight="1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8"/>
    </row>
    <row r="19" spans="1:16" ht="17.25" customHeight="1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8"/>
    </row>
    <row r="20" spans="1:15" ht="15.75">
      <c r="A20" s="7" t="s">
        <v>44</v>
      </c>
      <c r="B20" s="12"/>
      <c r="C20" s="13">
        <f>SUM(C13:C19)</f>
        <v>505</v>
      </c>
      <c r="D20" s="13">
        <f>SUM(D13:D19)</f>
        <v>695</v>
      </c>
      <c r="E20" s="13">
        <f>SUM(E13:E19)</f>
        <v>18.78</v>
      </c>
      <c r="F20" s="13">
        <f>SUM(F13:F19)</f>
        <v>26.830000000000002</v>
      </c>
      <c r="G20" s="13">
        <f>SUM(G13:G19)</f>
        <v>15.53</v>
      </c>
      <c r="H20" s="13">
        <f>SUM(H13:H19)</f>
        <v>20.39</v>
      </c>
      <c r="I20" s="13">
        <f>SUM(I13:I19)</f>
        <v>66.97999999999999</v>
      </c>
      <c r="J20" s="32">
        <f>SUM(J13:J19)</f>
        <v>111.60000000000001</v>
      </c>
      <c r="K20" s="32">
        <f>SUM(K13:K19)</f>
        <v>406.87</v>
      </c>
      <c r="L20" s="32">
        <f>SUM(L13:L19)</f>
        <v>604.15</v>
      </c>
      <c r="M20" s="13">
        <f>SUM(M13:M19)</f>
        <v>9.55</v>
      </c>
      <c r="N20" s="13">
        <f>SUM(N13:N19)</f>
        <v>15.599999999999998</v>
      </c>
      <c r="O20" s="5"/>
    </row>
    <row r="21" spans="1:16" ht="32.25" customHeight="1">
      <c r="A21" s="7" t="s">
        <v>45</v>
      </c>
      <c r="B21" s="9" t="s">
        <v>46</v>
      </c>
      <c r="C21" s="5">
        <v>50</v>
      </c>
      <c r="D21" s="5">
        <v>50</v>
      </c>
      <c r="E21" s="5">
        <v>2.23</v>
      </c>
      <c r="F21" s="5">
        <v>2.23</v>
      </c>
      <c r="G21" s="5">
        <v>1.49</v>
      </c>
      <c r="H21" s="5">
        <v>1.49</v>
      </c>
      <c r="I21" s="5">
        <v>10.06</v>
      </c>
      <c r="J21" s="5">
        <v>10.06</v>
      </c>
      <c r="K21" s="5">
        <v>120</v>
      </c>
      <c r="L21" s="5">
        <v>120</v>
      </c>
      <c r="M21" s="5">
        <v>0.04</v>
      </c>
      <c r="N21" s="5">
        <v>0.04</v>
      </c>
      <c r="O21" s="5" t="s">
        <v>47</v>
      </c>
      <c r="P21" s="8"/>
    </row>
    <row r="22" spans="1:16" ht="21" customHeight="1">
      <c r="A22" s="6"/>
      <c r="B22" s="9" t="s">
        <v>183</v>
      </c>
      <c r="C22" s="5" t="s">
        <v>50</v>
      </c>
      <c r="D22" s="5" t="s">
        <v>23</v>
      </c>
      <c r="E22" s="5">
        <v>4.35</v>
      </c>
      <c r="F22" s="5">
        <v>5.22</v>
      </c>
      <c r="G22" s="5">
        <v>3.75</v>
      </c>
      <c r="H22" s="5">
        <v>4.5</v>
      </c>
      <c r="I22" s="5">
        <v>6</v>
      </c>
      <c r="J22" s="5">
        <v>7.2</v>
      </c>
      <c r="K22" s="5">
        <v>75</v>
      </c>
      <c r="L22" s="5">
        <v>90</v>
      </c>
      <c r="M22" s="5">
        <v>1.05</v>
      </c>
      <c r="N22" s="5">
        <v>1.26</v>
      </c>
      <c r="O22" s="5" t="s">
        <v>51</v>
      </c>
      <c r="P22" s="8"/>
    </row>
    <row r="23" spans="1:15" ht="21.75" customHeight="1">
      <c r="A23" s="7" t="s">
        <v>52</v>
      </c>
      <c r="B23" s="12"/>
      <c r="C23" s="13">
        <v>205</v>
      </c>
      <c r="D23" s="13">
        <v>240</v>
      </c>
      <c r="E23" s="13">
        <f>SUM(E21:E22)</f>
        <v>6.58</v>
      </c>
      <c r="F23" s="13">
        <f>SUM(F21:F22)</f>
        <v>7.449999999999999</v>
      </c>
      <c r="G23" s="13">
        <f>SUM(G21:G22)</f>
        <v>5.24</v>
      </c>
      <c r="H23" s="13">
        <f>SUM(H21:H22)</f>
        <v>5.99</v>
      </c>
      <c r="I23" s="13">
        <f>SUM(I21:I22)</f>
        <v>16.060000000000002</v>
      </c>
      <c r="J23" s="13">
        <f>SUM(J21:J22)</f>
        <v>17.26</v>
      </c>
      <c r="K23" s="13">
        <f>SUM(K21:K22)</f>
        <v>195</v>
      </c>
      <c r="L23" s="13">
        <f>SUM(L21:L22)</f>
        <v>210</v>
      </c>
      <c r="M23" s="13">
        <f>SUM(M21:M22)</f>
        <v>1.09</v>
      </c>
      <c r="N23" s="13">
        <f>SUM(N21:N22)</f>
        <v>1.3</v>
      </c>
      <c r="O23" s="5"/>
    </row>
    <row r="24" spans="1:15" ht="15.75">
      <c r="A24" s="7" t="s">
        <v>53</v>
      </c>
      <c r="B24" s="12"/>
      <c r="C24" s="13"/>
      <c r="D24" s="13"/>
      <c r="E24" s="13">
        <f>E23+E20+E12+E10</f>
        <v>33.67</v>
      </c>
      <c r="F24" s="13">
        <f>F23+F20+F12+F10</f>
        <v>48.07</v>
      </c>
      <c r="G24" s="13">
        <f>G23+G20+G12+G10</f>
        <v>34.4</v>
      </c>
      <c r="H24" s="13">
        <f>H23+H20+H12+H10</f>
        <v>48.06</v>
      </c>
      <c r="I24" s="21">
        <f>I23+I20+I12+I10</f>
        <v>143.43</v>
      </c>
      <c r="J24" s="13">
        <f>J23+J20+J12+J10</f>
        <v>199.96</v>
      </c>
      <c r="K24" s="13">
        <f>K23+K20+K12+K10</f>
        <v>1014.87</v>
      </c>
      <c r="L24" s="13">
        <f>L23+L20+L12+L10</f>
        <v>1399.15</v>
      </c>
      <c r="M24" s="13">
        <f>M23+M20+M12+M10</f>
        <v>48.05</v>
      </c>
      <c r="N24" s="13">
        <f>N23+N20+N12+N10</f>
        <v>60.18</v>
      </c>
      <c r="O24" s="13"/>
    </row>
    <row r="25" spans="1:15" ht="15">
      <c r="A25" s="6"/>
      <c r="B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6" ht="18.75" customHeight="1">
      <c r="B26" t="s">
        <v>54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15"/>
    </row>
    <row r="27" spans="2:14" ht="17.25" customHeight="1">
      <c r="B27" t="s">
        <v>55</v>
      </c>
      <c r="E27">
        <f>E24-E26</f>
        <v>-2.3299999999999983</v>
      </c>
      <c r="F27">
        <f>F24-F26</f>
        <v>2.0700000000000003</v>
      </c>
      <c r="G27">
        <f>G24-G26</f>
        <v>-5.600000000000001</v>
      </c>
      <c r="H27">
        <f>H24-H26</f>
        <v>-2.9399999999999977</v>
      </c>
      <c r="I27" s="29">
        <f>I24-I26</f>
        <v>2.430000000000007</v>
      </c>
      <c r="J27">
        <f>J24-J26</f>
        <v>3.960000000000008</v>
      </c>
      <c r="K27">
        <f>K24-K26</f>
        <v>39.870000000000005</v>
      </c>
      <c r="L27">
        <f>L24-L26</f>
        <v>49.15000000000009</v>
      </c>
      <c r="M27">
        <f>M24-M26</f>
        <v>20.049999999999997</v>
      </c>
      <c r="N27">
        <f>N24-N26</f>
        <v>28.18</v>
      </c>
    </row>
    <row r="28" ht="18">
      <c r="B28" s="33" t="s">
        <v>118</v>
      </c>
    </row>
    <row r="29" spans="1:15" ht="37.5" customHeight="1">
      <c r="A29" s="3" t="s">
        <v>1</v>
      </c>
      <c r="B29" s="4" t="s">
        <v>2</v>
      </c>
      <c r="C29" s="5" t="s">
        <v>3</v>
      </c>
      <c r="D29" s="5"/>
      <c r="E29" s="5" t="s">
        <v>60</v>
      </c>
      <c r="F29" s="5"/>
      <c r="G29" s="5"/>
      <c r="H29" s="5"/>
      <c r="I29" s="5"/>
      <c r="J29" s="5"/>
      <c r="K29" s="4" t="s">
        <v>5</v>
      </c>
      <c r="L29" s="4"/>
      <c r="M29" s="5" t="s">
        <v>6</v>
      </c>
      <c r="N29" s="5"/>
      <c r="O29" s="4" t="s">
        <v>7</v>
      </c>
    </row>
    <row r="30" spans="1:15" ht="15">
      <c r="A30" s="3"/>
      <c r="B30" s="4"/>
      <c r="C30" s="5"/>
      <c r="D30" s="5"/>
      <c r="E30" s="5" t="s">
        <v>8</v>
      </c>
      <c r="F30" s="5"/>
      <c r="G30" s="5" t="s">
        <v>9</v>
      </c>
      <c r="H30" s="5"/>
      <c r="I30" s="5" t="s">
        <v>10</v>
      </c>
      <c r="J30" s="5"/>
      <c r="K30" s="4"/>
      <c r="L30" s="4"/>
      <c r="M30" s="5"/>
      <c r="N30" s="5"/>
      <c r="O30" s="4"/>
    </row>
    <row r="31" spans="1:15" ht="15.75">
      <c r="A31" s="7" t="s">
        <v>216</v>
      </c>
      <c r="B31" s="5"/>
      <c r="C31" s="5" t="s">
        <v>11</v>
      </c>
      <c r="D31" s="5" t="s">
        <v>12</v>
      </c>
      <c r="E31" s="5" t="s">
        <v>11</v>
      </c>
      <c r="F31" s="5" t="s">
        <v>12</v>
      </c>
      <c r="G31" s="5" t="s">
        <v>11</v>
      </c>
      <c r="H31" s="5" t="s">
        <v>12</v>
      </c>
      <c r="I31" s="5" t="s">
        <v>11</v>
      </c>
      <c r="J31" s="5" t="s">
        <v>12</v>
      </c>
      <c r="K31" s="5" t="s">
        <v>11</v>
      </c>
      <c r="L31" s="5" t="s">
        <v>12</v>
      </c>
      <c r="M31" s="5" t="s">
        <v>11</v>
      </c>
      <c r="N31" s="5" t="s">
        <v>12</v>
      </c>
      <c r="O31" s="5"/>
    </row>
    <row r="32" spans="1:17" ht="30">
      <c r="A32" s="7" t="s">
        <v>14</v>
      </c>
      <c r="B32" s="9" t="s">
        <v>217</v>
      </c>
      <c r="C32" s="5">
        <v>155</v>
      </c>
      <c r="D32" s="5">
        <v>205</v>
      </c>
      <c r="E32" s="11">
        <v>4.17</v>
      </c>
      <c r="F32" s="5">
        <v>5.51</v>
      </c>
      <c r="G32" s="5">
        <v>3.85</v>
      </c>
      <c r="H32" s="5">
        <v>5.09</v>
      </c>
      <c r="I32" s="11">
        <v>17.12</v>
      </c>
      <c r="J32" s="5">
        <v>22.64</v>
      </c>
      <c r="K32" s="5">
        <v>173</v>
      </c>
      <c r="L32" s="5">
        <v>229</v>
      </c>
      <c r="M32" s="5">
        <v>1.09</v>
      </c>
      <c r="N32" s="5">
        <v>1.45</v>
      </c>
      <c r="O32" s="4" t="s">
        <v>218</v>
      </c>
      <c r="P32" s="20"/>
      <c r="Q32" s="2"/>
    </row>
    <row r="33" spans="1:17" ht="32.25" customHeight="1">
      <c r="A33" s="7"/>
      <c r="B33" s="9" t="s">
        <v>226</v>
      </c>
      <c r="C33" s="5">
        <v>45</v>
      </c>
      <c r="D33" s="5">
        <v>55</v>
      </c>
      <c r="E33" s="11">
        <v>0.56</v>
      </c>
      <c r="F33" s="5">
        <v>0.69</v>
      </c>
      <c r="G33" s="5">
        <v>0.04</v>
      </c>
      <c r="H33" s="5">
        <v>0.05</v>
      </c>
      <c r="I33" s="11">
        <v>5.23</v>
      </c>
      <c r="J33" s="5">
        <v>6.39</v>
      </c>
      <c r="K33" s="5">
        <v>24</v>
      </c>
      <c r="L33" s="5">
        <v>29</v>
      </c>
      <c r="M33" s="5">
        <v>2.2</v>
      </c>
      <c r="N33" s="5">
        <v>2.7</v>
      </c>
      <c r="O33" s="4" t="s">
        <v>227</v>
      </c>
      <c r="P33" s="20"/>
      <c r="Q33" s="2"/>
    </row>
    <row r="34" spans="1:17" ht="22.5" customHeight="1">
      <c r="A34" s="7"/>
      <c r="B34" s="9" t="s">
        <v>246</v>
      </c>
      <c r="C34" s="5"/>
      <c r="D34" s="5">
        <v>35</v>
      </c>
      <c r="E34" s="11"/>
      <c r="F34" s="5">
        <v>3.85</v>
      </c>
      <c r="G34" s="5"/>
      <c r="H34" s="5">
        <v>6.36</v>
      </c>
      <c r="I34" s="11"/>
      <c r="J34" s="5">
        <v>0.14</v>
      </c>
      <c r="K34" s="5"/>
      <c r="L34" s="5">
        <v>91</v>
      </c>
      <c r="M34" s="5"/>
      <c r="N34" s="5">
        <v>0</v>
      </c>
      <c r="O34" s="4" t="s">
        <v>247</v>
      </c>
      <c r="P34" s="20"/>
      <c r="Q34" s="2"/>
    </row>
    <row r="35" spans="1:15" ht="30">
      <c r="A35" s="6"/>
      <c r="B35" s="9" t="s">
        <v>63</v>
      </c>
      <c r="C35" s="10" t="s">
        <v>64</v>
      </c>
      <c r="D35" s="10" t="s">
        <v>64</v>
      </c>
      <c r="E35" s="5">
        <v>2.45</v>
      </c>
      <c r="F35" s="5">
        <v>2.45</v>
      </c>
      <c r="G35" s="5">
        <v>7.55</v>
      </c>
      <c r="H35" s="5">
        <v>7.55</v>
      </c>
      <c r="I35" s="5">
        <v>14.62</v>
      </c>
      <c r="J35" s="5">
        <v>14.62</v>
      </c>
      <c r="K35" s="5">
        <v>99</v>
      </c>
      <c r="L35" s="5">
        <v>99</v>
      </c>
      <c r="M35" s="5">
        <v>0</v>
      </c>
      <c r="N35" s="5">
        <v>0</v>
      </c>
      <c r="O35" s="5" t="s">
        <v>65</v>
      </c>
    </row>
    <row r="36" spans="1:16" ht="20.25" customHeight="1">
      <c r="A36" s="6"/>
      <c r="B36" s="9" t="s">
        <v>124</v>
      </c>
      <c r="C36" s="5" t="s">
        <v>22</v>
      </c>
      <c r="D36" s="5" t="s">
        <v>23</v>
      </c>
      <c r="E36" s="5">
        <v>0.04</v>
      </c>
      <c r="F36" s="5">
        <v>0.06</v>
      </c>
      <c r="G36" s="5">
        <v>0.01</v>
      </c>
      <c r="H36" s="5">
        <v>0.02</v>
      </c>
      <c r="I36" s="5">
        <v>6.99</v>
      </c>
      <c r="J36" s="5">
        <v>9.99</v>
      </c>
      <c r="K36" s="5">
        <v>28</v>
      </c>
      <c r="L36" s="5">
        <v>40</v>
      </c>
      <c r="M36" s="5">
        <v>0.02</v>
      </c>
      <c r="N36" s="5">
        <v>0.03</v>
      </c>
      <c r="O36" s="5" t="s">
        <v>24</v>
      </c>
      <c r="P36" s="8"/>
    </row>
    <row r="37" spans="1:15" ht="15.75">
      <c r="A37" s="7" t="s">
        <v>25</v>
      </c>
      <c r="B37" s="12"/>
      <c r="C37" s="13"/>
      <c r="D37" s="13"/>
      <c r="E37" s="13">
        <f>SUM(E32:E36)</f>
        <v>7.220000000000001</v>
      </c>
      <c r="F37" s="13">
        <f>SUM(F32:F36)</f>
        <v>12.559999999999999</v>
      </c>
      <c r="G37" s="13">
        <f>SUM(G32:G36)</f>
        <v>11.45</v>
      </c>
      <c r="H37" s="13">
        <f>SUM(H32:H36)</f>
        <v>19.07</v>
      </c>
      <c r="I37" s="21">
        <f>SUM(I32:I36)</f>
        <v>43.96</v>
      </c>
      <c r="J37" s="13">
        <f>SUM(J32:J36)</f>
        <v>53.78</v>
      </c>
      <c r="K37" s="13">
        <f>SUM(K32:K36)</f>
        <v>324</v>
      </c>
      <c r="L37" s="13">
        <f>SUM(L32:L36)</f>
        <v>488</v>
      </c>
      <c r="M37" s="13">
        <f>SUM(M32:M36)</f>
        <v>3.3100000000000005</v>
      </c>
      <c r="N37" s="13">
        <f>SUM(N32:N36)</f>
        <v>4.18</v>
      </c>
      <c r="O37" s="13"/>
    </row>
    <row r="38" spans="1:16" ht="21" customHeight="1">
      <c r="A38" s="7" t="s">
        <v>26</v>
      </c>
      <c r="B38" s="9" t="s">
        <v>57</v>
      </c>
      <c r="C38" s="5">
        <v>60</v>
      </c>
      <c r="D38" s="5">
        <v>65</v>
      </c>
      <c r="E38" s="5">
        <v>0.32</v>
      </c>
      <c r="F38" s="5">
        <v>0.34</v>
      </c>
      <c r="G38" s="5">
        <v>0.32</v>
      </c>
      <c r="H38" s="5">
        <v>0.34</v>
      </c>
      <c r="I38" s="5">
        <v>7.84</v>
      </c>
      <c r="J38" s="5">
        <v>8.33</v>
      </c>
      <c r="K38" s="5">
        <v>35</v>
      </c>
      <c r="L38" s="5">
        <v>37</v>
      </c>
      <c r="M38" s="5">
        <v>6</v>
      </c>
      <c r="N38" s="5">
        <v>6.5</v>
      </c>
      <c r="O38" s="5" t="s">
        <v>28</v>
      </c>
      <c r="P38" s="8"/>
    </row>
    <row r="39" spans="1:15" ht="31.5">
      <c r="A39" s="14" t="s">
        <v>29</v>
      </c>
      <c r="B39" s="12"/>
      <c r="C39" s="13">
        <v>377</v>
      </c>
      <c r="D39" s="13">
        <v>505</v>
      </c>
      <c r="E39" s="13">
        <f>SUM(E38:E38)</f>
        <v>0.32</v>
      </c>
      <c r="F39" s="13">
        <f>SUM(F38:F38)</f>
        <v>0.34</v>
      </c>
      <c r="G39" s="13">
        <f>SUM(G38:G38)</f>
        <v>0.32</v>
      </c>
      <c r="H39" s="13">
        <f>SUM(H38:H38)</f>
        <v>0.34</v>
      </c>
      <c r="I39" s="13">
        <f>SUM(I38:I38)</f>
        <v>7.84</v>
      </c>
      <c r="J39" s="13">
        <f>SUM(J38:J38)</f>
        <v>8.33</v>
      </c>
      <c r="K39" s="13">
        <f>SUM(K38:K38)</f>
        <v>35</v>
      </c>
      <c r="L39" s="13">
        <f>SUM(L38:L38)</f>
        <v>37</v>
      </c>
      <c r="M39" s="13">
        <f>SUM(M38:M38)</f>
        <v>6</v>
      </c>
      <c r="N39" s="13">
        <f>SUM(N38:N38)</f>
        <v>6.5</v>
      </c>
      <c r="O39" s="5"/>
    </row>
    <row r="40" spans="1:15" ht="30">
      <c r="A40" s="7" t="s">
        <v>30</v>
      </c>
      <c r="B40" s="9" t="s">
        <v>119</v>
      </c>
      <c r="C40" s="5">
        <v>30</v>
      </c>
      <c r="D40" s="5">
        <v>60</v>
      </c>
      <c r="E40" s="5">
        <v>0.33</v>
      </c>
      <c r="F40" s="5">
        <v>0.65</v>
      </c>
      <c r="G40" s="5">
        <v>1.85</v>
      </c>
      <c r="H40" s="5">
        <v>3.7</v>
      </c>
      <c r="I40" s="5">
        <v>1.04</v>
      </c>
      <c r="J40" s="5">
        <v>2.08</v>
      </c>
      <c r="K40" s="5">
        <v>22.11</v>
      </c>
      <c r="L40" s="5">
        <v>44.22</v>
      </c>
      <c r="M40" s="5">
        <v>7.47</v>
      </c>
      <c r="N40" s="5">
        <v>14.94</v>
      </c>
      <c r="O40" s="5" t="s">
        <v>120</v>
      </c>
    </row>
    <row r="41" spans="1:15" ht="51" customHeight="1">
      <c r="A41" s="6"/>
      <c r="B41" s="9" t="s">
        <v>222</v>
      </c>
      <c r="C41" s="5">
        <v>150</v>
      </c>
      <c r="D41" s="5">
        <v>200</v>
      </c>
      <c r="E41" s="5">
        <v>4.15</v>
      </c>
      <c r="F41" s="5">
        <v>4.67</v>
      </c>
      <c r="G41" s="5">
        <v>3.27</v>
      </c>
      <c r="H41" s="5">
        <v>3.84</v>
      </c>
      <c r="I41" s="5">
        <v>10.28</v>
      </c>
      <c r="J41" s="5">
        <v>13.71</v>
      </c>
      <c r="K41" s="5">
        <v>84</v>
      </c>
      <c r="L41" s="5">
        <v>105</v>
      </c>
      <c r="M41" s="5">
        <v>3.6</v>
      </c>
      <c r="N41" s="5">
        <v>4.5</v>
      </c>
      <c r="O41" s="5" t="s">
        <v>223</v>
      </c>
    </row>
    <row r="42" spans="1:17" ht="31.5" customHeight="1">
      <c r="A42" s="7"/>
      <c r="B42" s="9" t="s">
        <v>224</v>
      </c>
      <c r="C42" s="5">
        <v>125</v>
      </c>
      <c r="D42" s="5">
        <v>165</v>
      </c>
      <c r="E42" s="5">
        <v>10.64</v>
      </c>
      <c r="F42" s="5">
        <v>16.18</v>
      </c>
      <c r="G42" s="5">
        <v>9.91</v>
      </c>
      <c r="H42" s="5">
        <v>13.08</v>
      </c>
      <c r="I42" s="5">
        <v>14.36</v>
      </c>
      <c r="J42" s="5">
        <v>27.33</v>
      </c>
      <c r="K42" s="5">
        <v>127</v>
      </c>
      <c r="L42" s="5">
        <v>177</v>
      </c>
      <c r="M42" s="5">
        <v>2.8</v>
      </c>
      <c r="N42" s="5">
        <v>3.7</v>
      </c>
      <c r="O42" s="5" t="s">
        <v>225</v>
      </c>
      <c r="P42" s="19"/>
      <c r="Q42" s="2"/>
    </row>
    <row r="43" spans="1:17" ht="17.25" customHeight="1">
      <c r="A43" s="6"/>
      <c r="B43" s="23" t="s">
        <v>83</v>
      </c>
      <c r="C43" s="24">
        <v>150</v>
      </c>
      <c r="D43" s="24">
        <v>180</v>
      </c>
      <c r="E43" s="24">
        <v>0.33</v>
      </c>
      <c r="F43" s="24">
        <v>0.4</v>
      </c>
      <c r="G43" s="24">
        <v>0.02</v>
      </c>
      <c r="H43" s="24">
        <v>0.02</v>
      </c>
      <c r="I43" s="24">
        <v>20.83</v>
      </c>
      <c r="J43" s="24">
        <v>24.99</v>
      </c>
      <c r="K43" s="24">
        <v>85</v>
      </c>
      <c r="L43" s="24">
        <v>102</v>
      </c>
      <c r="M43" s="24">
        <v>0.3</v>
      </c>
      <c r="N43" s="24">
        <v>0.36</v>
      </c>
      <c r="O43" s="5" t="s">
        <v>84</v>
      </c>
      <c r="P43" s="19"/>
      <c r="Q43" s="25"/>
    </row>
    <row r="44" spans="1:15" ht="18" customHeight="1">
      <c r="A44" s="6"/>
      <c r="B44" s="9" t="s">
        <v>39</v>
      </c>
      <c r="C44" s="5"/>
      <c r="D44" s="5">
        <v>30</v>
      </c>
      <c r="E44" s="5"/>
      <c r="F44" s="5">
        <v>0</v>
      </c>
      <c r="G44" s="16"/>
      <c r="H44" s="16">
        <v>0</v>
      </c>
      <c r="I44" s="5"/>
      <c r="J44" s="5">
        <v>13.4</v>
      </c>
      <c r="K44" s="5"/>
      <c r="L44" s="5">
        <v>48.7</v>
      </c>
      <c r="M44" s="5"/>
      <c r="N44" s="5">
        <v>2.77</v>
      </c>
      <c r="O44" s="4" t="s">
        <v>40</v>
      </c>
    </row>
    <row r="45" spans="1:16" ht="21" customHeight="1">
      <c r="A45" s="6"/>
      <c r="B45" s="17" t="s">
        <v>41</v>
      </c>
      <c r="C45" s="5">
        <v>20</v>
      </c>
      <c r="D45" s="5">
        <v>35</v>
      </c>
      <c r="E45" s="5">
        <v>1.58</v>
      </c>
      <c r="F45" s="5">
        <v>2.96</v>
      </c>
      <c r="G45" s="5">
        <v>0.2</v>
      </c>
      <c r="H45" s="5">
        <v>0.35</v>
      </c>
      <c r="I45" s="5">
        <v>9.66</v>
      </c>
      <c r="J45" s="5">
        <v>16.9</v>
      </c>
      <c r="K45" s="5">
        <v>47.3</v>
      </c>
      <c r="L45" s="5">
        <v>83</v>
      </c>
      <c r="M45" s="5">
        <v>0</v>
      </c>
      <c r="N45" s="5">
        <v>0</v>
      </c>
      <c r="O45" s="4" t="s">
        <v>42</v>
      </c>
      <c r="P45" s="8"/>
    </row>
    <row r="46" spans="1:16" ht="21" customHeight="1">
      <c r="A46" s="6"/>
      <c r="B46" s="17" t="s">
        <v>43</v>
      </c>
      <c r="C46" s="5">
        <v>30</v>
      </c>
      <c r="D46" s="5">
        <v>40</v>
      </c>
      <c r="E46" s="5">
        <v>1.65</v>
      </c>
      <c r="F46" s="5">
        <v>1.98</v>
      </c>
      <c r="G46" s="5">
        <v>0.3</v>
      </c>
      <c r="H46" s="5">
        <v>0.36</v>
      </c>
      <c r="I46" s="5">
        <v>8.35</v>
      </c>
      <c r="J46" s="5">
        <v>10.02</v>
      </c>
      <c r="K46" s="5">
        <v>43.4</v>
      </c>
      <c r="L46" s="5">
        <v>52.05</v>
      </c>
      <c r="M46" s="5">
        <v>0</v>
      </c>
      <c r="N46" s="5">
        <v>0</v>
      </c>
      <c r="O46" s="4" t="s">
        <v>42</v>
      </c>
      <c r="P46" s="8"/>
    </row>
    <row r="47" spans="1:15" ht="21" customHeight="1">
      <c r="A47" s="7" t="s">
        <v>44</v>
      </c>
      <c r="B47" s="12"/>
      <c r="C47" s="13">
        <f>SUM(C40:C46)</f>
        <v>505</v>
      </c>
      <c r="D47" s="13">
        <f>SUM(D40:D46)</f>
        <v>710</v>
      </c>
      <c r="E47" s="13">
        <f>SUM(E40:E46)</f>
        <v>18.68</v>
      </c>
      <c r="F47" s="13">
        <f>SUM(F40:F46)</f>
        <v>26.84</v>
      </c>
      <c r="G47" s="13">
        <f>SUM(G40:G46)</f>
        <v>15.549999999999999</v>
      </c>
      <c r="H47" s="13">
        <f>SUM(H40:H46)</f>
        <v>21.35</v>
      </c>
      <c r="I47" s="13">
        <f>SUM(I40:I46)</f>
        <v>64.52</v>
      </c>
      <c r="J47" s="32">
        <f>SUM(J40:J46)</f>
        <v>108.43</v>
      </c>
      <c r="K47" s="32">
        <f>SUM(K40:K46)</f>
        <v>408.81</v>
      </c>
      <c r="L47" s="32">
        <f>SUM(L40:L46)</f>
        <v>611.97</v>
      </c>
      <c r="M47" s="13">
        <f>SUM(M40:M46)</f>
        <v>14.17</v>
      </c>
      <c r="N47" s="13">
        <f>SUM(N40:N46)</f>
        <v>26.269999999999996</v>
      </c>
      <c r="O47" s="5"/>
    </row>
    <row r="48" spans="1:15" ht="25.5" customHeight="1">
      <c r="A48" s="7" t="s">
        <v>45</v>
      </c>
      <c r="B48" s="9" t="s">
        <v>211</v>
      </c>
      <c r="C48" s="5" t="s">
        <v>70</v>
      </c>
      <c r="D48" s="5" t="s">
        <v>115</v>
      </c>
      <c r="E48" s="5">
        <v>7</v>
      </c>
      <c r="F48" s="5">
        <v>9.34</v>
      </c>
      <c r="G48" s="5">
        <v>7.6</v>
      </c>
      <c r="H48" s="5">
        <v>8.2</v>
      </c>
      <c r="I48" s="5">
        <v>16.98</v>
      </c>
      <c r="J48" s="5">
        <v>26.64</v>
      </c>
      <c r="K48" s="5">
        <v>128.3</v>
      </c>
      <c r="L48" s="5">
        <v>150.8</v>
      </c>
      <c r="M48" s="5">
        <v>0</v>
      </c>
      <c r="N48" s="5">
        <v>0</v>
      </c>
      <c r="O48" s="5" t="s">
        <v>212</v>
      </c>
    </row>
    <row r="49" spans="1:16" ht="21" customHeight="1">
      <c r="A49" s="6"/>
      <c r="B49" s="9" t="s">
        <v>183</v>
      </c>
      <c r="C49" s="5" t="s">
        <v>50</v>
      </c>
      <c r="D49" s="5" t="s">
        <v>23</v>
      </c>
      <c r="E49" s="5">
        <v>4.35</v>
      </c>
      <c r="F49" s="5">
        <v>5.22</v>
      </c>
      <c r="G49" s="5">
        <v>3.75</v>
      </c>
      <c r="H49" s="5">
        <v>4.5</v>
      </c>
      <c r="I49" s="5">
        <v>6</v>
      </c>
      <c r="J49" s="5">
        <v>7.2</v>
      </c>
      <c r="K49" s="5">
        <v>75</v>
      </c>
      <c r="L49" s="5">
        <v>90</v>
      </c>
      <c r="M49" s="5">
        <v>1.05</v>
      </c>
      <c r="N49" s="5">
        <v>1.26</v>
      </c>
      <c r="O49" s="5" t="s">
        <v>51</v>
      </c>
      <c r="P49" s="8"/>
    </row>
    <row r="50" spans="1:15" ht="21.75" customHeight="1">
      <c r="A50" s="7" t="s">
        <v>52</v>
      </c>
      <c r="B50" s="12"/>
      <c r="C50" s="13">
        <v>205</v>
      </c>
      <c r="D50" s="13">
        <v>240</v>
      </c>
      <c r="E50" s="13">
        <f>SUM(E48:E49)</f>
        <v>11.35</v>
      </c>
      <c r="F50" s="13">
        <f>SUM(F48:F49)</f>
        <v>14.559999999999999</v>
      </c>
      <c r="G50" s="13">
        <f>SUM(G48:G49)</f>
        <v>11.35</v>
      </c>
      <c r="H50" s="13">
        <f>SUM(H48:H49)</f>
        <v>12.7</v>
      </c>
      <c r="I50" s="13">
        <f>SUM(I48:I49)</f>
        <v>22.98</v>
      </c>
      <c r="J50" s="13">
        <f>SUM(J48:J49)</f>
        <v>33.84</v>
      </c>
      <c r="K50" s="13">
        <f>SUM(K48:K49)</f>
        <v>203.3</v>
      </c>
      <c r="L50" s="13">
        <f>SUM(L48:L49)</f>
        <v>240.8</v>
      </c>
      <c r="M50" s="13">
        <f>SUM(M48:M49)</f>
        <v>1.05</v>
      </c>
      <c r="N50" s="13">
        <f>SUM(N48:N49)</f>
        <v>1.26</v>
      </c>
      <c r="O50" s="5"/>
    </row>
    <row r="51" spans="1:15" ht="15.75">
      <c r="A51" s="7" t="s">
        <v>53</v>
      </c>
      <c r="B51" s="12"/>
      <c r="C51" s="13"/>
      <c r="D51" s="13"/>
      <c r="E51" s="13">
        <f>E50+E47+E39+E37</f>
        <v>37.57</v>
      </c>
      <c r="F51" s="13">
        <f>F50+F47+F39+F37</f>
        <v>54.3</v>
      </c>
      <c r="G51" s="13">
        <f>G50+G47+G37</f>
        <v>38.349999999999994</v>
      </c>
      <c r="H51" s="13">
        <f>H50+H47+H39+H37</f>
        <v>53.46</v>
      </c>
      <c r="I51" s="21">
        <f>I50+I47+I39+I37</f>
        <v>139.3</v>
      </c>
      <c r="J51" s="13">
        <f>J50+J47+J39+J37</f>
        <v>204.38000000000002</v>
      </c>
      <c r="K51" s="13">
        <f>K50+K47+K39+K37</f>
        <v>971.11</v>
      </c>
      <c r="L51" s="13">
        <f>L50+L47+L39+L37</f>
        <v>1377.77</v>
      </c>
      <c r="M51" s="13">
        <f>M50+M47+M39+M37</f>
        <v>24.53</v>
      </c>
      <c r="N51" s="13">
        <f>N50+N47+N39+N37</f>
        <v>38.21</v>
      </c>
      <c r="O51" s="13"/>
    </row>
    <row r="52" spans="1:15" ht="15">
      <c r="A52" s="6"/>
      <c r="B52" s="1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6" ht="12.75">
      <c r="B53" t="s">
        <v>54</v>
      </c>
      <c r="E53">
        <v>36</v>
      </c>
      <c r="F53">
        <v>46</v>
      </c>
      <c r="G53">
        <v>40</v>
      </c>
      <c r="H53">
        <v>51</v>
      </c>
      <c r="I53">
        <v>141</v>
      </c>
      <c r="J53">
        <v>196</v>
      </c>
      <c r="K53">
        <v>975</v>
      </c>
      <c r="L53">
        <v>1350</v>
      </c>
      <c r="M53">
        <v>28</v>
      </c>
      <c r="N53">
        <v>32</v>
      </c>
      <c r="P53" s="15"/>
    </row>
    <row r="54" spans="2:14" ht="12.75">
      <c r="B54" t="s">
        <v>55</v>
      </c>
      <c r="E54">
        <f>E51-E53</f>
        <v>1.5700000000000003</v>
      </c>
      <c r="F54">
        <f>F51-F53</f>
        <v>8.299999999999997</v>
      </c>
      <c r="G54">
        <f>G51-G53</f>
        <v>-1.6500000000000057</v>
      </c>
      <c r="H54">
        <f>H51-H53</f>
        <v>2.460000000000001</v>
      </c>
      <c r="I54" s="29">
        <f>I51-I53</f>
        <v>-1.6999999999999886</v>
      </c>
      <c r="J54">
        <f>J51-J53</f>
        <v>8.380000000000024</v>
      </c>
      <c r="K54">
        <f>K51-K53</f>
        <v>-3.8899999999999864</v>
      </c>
      <c r="L54">
        <f>L51-L53</f>
        <v>27.769999999999982</v>
      </c>
      <c r="M54">
        <f>M51-M53</f>
        <v>-3.469999999999999</v>
      </c>
      <c r="N54">
        <f>N51-N53</f>
        <v>6.210000000000001</v>
      </c>
    </row>
  </sheetData>
  <sheetProtection selectLockedCells="1" selectUnlockedCells="1"/>
  <mergeCells count="14">
    <mergeCell ref="C1:D1"/>
    <mergeCell ref="E1:J1"/>
    <mergeCell ref="K1:L1"/>
    <mergeCell ref="M1:N1"/>
    <mergeCell ref="E2:F2"/>
    <mergeCell ref="G2:H2"/>
    <mergeCell ref="I2:J2"/>
    <mergeCell ref="C29:D29"/>
    <mergeCell ref="E29:J29"/>
    <mergeCell ref="K29:L29"/>
    <mergeCell ref="M29:N29"/>
    <mergeCell ref="E30:F30"/>
    <mergeCell ref="G30:H30"/>
    <mergeCell ref="I30:J30"/>
  </mergeCells>
  <printOptions/>
  <pageMargins left="0" right="0" top="0" bottom="0" header="0.5118055555555555" footer="0.5118055555555555"/>
  <pageSetup horizontalDpi="300" verticalDpi="300" orientation="landscape" paperSize="9" scale="79"/>
  <rowBreaks count="2" manualBreakCount="2">
    <brk id="21" max="255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49">
      <selection activeCell="B53" sqref="B53"/>
    </sheetView>
  </sheetViews>
  <sheetFormatPr defaultColWidth="9.00390625" defaultRowHeight="12.75"/>
  <cols>
    <col min="1" max="1" width="12.125" style="0" customWidth="1"/>
    <col min="2" max="2" width="29.00390625" style="0" customWidth="1"/>
    <col min="3" max="3" width="10.75390625" style="0" customWidth="1"/>
    <col min="4" max="4" width="9.875" style="0" customWidth="1"/>
    <col min="6" max="6" width="10.875" style="0" customWidth="1"/>
    <col min="15" max="15" width="12.25390625" style="0" customWidth="1"/>
  </cols>
  <sheetData>
    <row r="1" spans="2:15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customHeight="1">
      <c r="A4" s="3" t="s">
        <v>1</v>
      </c>
      <c r="B4" s="4" t="s">
        <v>2</v>
      </c>
      <c r="C4" s="5" t="s">
        <v>3</v>
      </c>
      <c r="D4" s="5"/>
      <c r="E4" s="5" t="s">
        <v>60</v>
      </c>
      <c r="F4" s="5"/>
      <c r="G4" s="5"/>
      <c r="H4" s="5"/>
      <c r="I4" s="5"/>
      <c r="J4" s="5"/>
      <c r="K4" s="4" t="s">
        <v>5</v>
      </c>
      <c r="L4" s="4"/>
      <c r="M4" s="5" t="s">
        <v>6</v>
      </c>
      <c r="N4" s="5"/>
      <c r="O4" s="4" t="s">
        <v>7</v>
      </c>
    </row>
    <row r="5" spans="1:15" ht="15">
      <c r="A5" s="3"/>
      <c r="B5" s="4"/>
      <c r="C5" s="5"/>
      <c r="D5" s="5"/>
      <c r="E5" s="5" t="s">
        <v>8</v>
      </c>
      <c r="F5" s="5"/>
      <c r="G5" s="5" t="s">
        <v>9</v>
      </c>
      <c r="H5" s="5"/>
      <c r="I5" s="5" t="s">
        <v>10</v>
      </c>
      <c r="J5" s="5"/>
      <c r="K5" s="4"/>
      <c r="L5" s="4"/>
      <c r="M5" s="5"/>
      <c r="N5" s="5"/>
      <c r="O5" s="4"/>
    </row>
    <row r="6" spans="1:15" ht="15">
      <c r="A6" s="6"/>
      <c r="B6" s="5"/>
      <c r="C6" s="5" t="s">
        <v>11</v>
      </c>
      <c r="D6" s="5" t="s">
        <v>12</v>
      </c>
      <c r="E6" s="5" t="s">
        <v>11</v>
      </c>
      <c r="F6" s="5" t="s">
        <v>12</v>
      </c>
      <c r="G6" s="5" t="s">
        <v>11</v>
      </c>
      <c r="H6" s="5" t="s">
        <v>12</v>
      </c>
      <c r="I6" s="5" t="s">
        <v>11</v>
      </c>
      <c r="J6" s="5" t="s">
        <v>12</v>
      </c>
      <c r="K6" s="5" t="s">
        <v>11</v>
      </c>
      <c r="L6" s="5" t="s">
        <v>12</v>
      </c>
      <c r="M6" s="5" t="s">
        <v>11</v>
      </c>
      <c r="N6" s="5" t="s">
        <v>12</v>
      </c>
      <c r="O6" s="5"/>
    </row>
    <row r="7" spans="1:15" ht="15.75">
      <c r="A7" s="7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 ht="45">
      <c r="A8" s="7" t="s">
        <v>14</v>
      </c>
      <c r="B8" s="9" t="s">
        <v>62</v>
      </c>
      <c r="C8" s="5">
        <v>155</v>
      </c>
      <c r="D8" s="5">
        <v>205</v>
      </c>
      <c r="E8" s="11">
        <v>3.4</v>
      </c>
      <c r="F8" s="5">
        <v>4.49</v>
      </c>
      <c r="G8" s="5">
        <v>4.96</v>
      </c>
      <c r="H8" s="5">
        <v>6.61</v>
      </c>
      <c r="I8" s="11">
        <v>18.94</v>
      </c>
      <c r="J8" s="5">
        <v>25.25</v>
      </c>
      <c r="K8" s="5">
        <v>111</v>
      </c>
      <c r="L8" s="5">
        <v>168</v>
      </c>
      <c r="M8" s="5">
        <v>1.09</v>
      </c>
      <c r="N8" s="5">
        <v>1.46</v>
      </c>
      <c r="O8" s="4" t="s">
        <v>16</v>
      </c>
      <c r="P8" s="20"/>
      <c r="Q8" s="2"/>
    </row>
    <row r="9" spans="1:15" ht="30">
      <c r="A9" s="6"/>
      <c r="B9" s="9" t="s">
        <v>63</v>
      </c>
      <c r="C9" s="10" t="s">
        <v>64</v>
      </c>
      <c r="D9" s="10" t="s">
        <v>64</v>
      </c>
      <c r="E9" s="5">
        <v>2.45</v>
      </c>
      <c r="F9" s="5">
        <v>2.45</v>
      </c>
      <c r="G9" s="5">
        <v>7.55</v>
      </c>
      <c r="H9" s="5">
        <v>7.55</v>
      </c>
      <c r="I9" s="5">
        <v>14.62</v>
      </c>
      <c r="J9" s="5">
        <v>14.62</v>
      </c>
      <c r="K9" s="5">
        <v>99</v>
      </c>
      <c r="L9" s="5">
        <v>99</v>
      </c>
      <c r="M9" s="5">
        <v>0</v>
      </c>
      <c r="N9" s="5">
        <v>0</v>
      </c>
      <c r="O9" s="5" t="s">
        <v>65</v>
      </c>
    </row>
    <row r="10" spans="1:16" ht="35.25" customHeight="1">
      <c r="A10" s="6"/>
      <c r="B10" s="9" t="s">
        <v>66</v>
      </c>
      <c r="C10" s="5">
        <v>150</v>
      </c>
      <c r="D10" s="5">
        <v>180</v>
      </c>
      <c r="E10" s="5">
        <v>2.34</v>
      </c>
      <c r="F10" s="5">
        <v>2.8</v>
      </c>
      <c r="G10" s="5">
        <v>2</v>
      </c>
      <c r="H10" s="5">
        <v>2.41</v>
      </c>
      <c r="I10" s="5">
        <v>6.2</v>
      </c>
      <c r="J10" s="5">
        <v>7.44</v>
      </c>
      <c r="K10" s="5">
        <v>70</v>
      </c>
      <c r="L10" s="5">
        <v>84</v>
      </c>
      <c r="M10" s="5">
        <v>0.97</v>
      </c>
      <c r="N10" s="5">
        <v>1.17</v>
      </c>
      <c r="O10" s="5" t="s">
        <v>67</v>
      </c>
      <c r="P10" s="8"/>
    </row>
    <row r="11" spans="1:15" ht="22.5" customHeight="1">
      <c r="A11" s="7" t="s">
        <v>25</v>
      </c>
      <c r="B11" s="12"/>
      <c r="C11" s="13"/>
      <c r="D11" s="13"/>
      <c r="E11" s="21">
        <f>SUM(E8:E10)</f>
        <v>8.19</v>
      </c>
      <c r="F11" s="13">
        <f>SUM(F8:F10)</f>
        <v>9.74</v>
      </c>
      <c r="G11" s="13">
        <f>SUM(G8:G10)</f>
        <v>14.510000000000002</v>
      </c>
      <c r="H11" s="13">
        <f>SUM(H8:H10)</f>
        <v>16.57</v>
      </c>
      <c r="I11" s="21">
        <f>SUM(I8:I10)</f>
        <v>39.760000000000005</v>
      </c>
      <c r="J11" s="13">
        <f>SUM(J8:J10)</f>
        <v>47.31</v>
      </c>
      <c r="K11" s="13">
        <f>SUM(K8:K10)</f>
        <v>280</v>
      </c>
      <c r="L11" s="13">
        <f>SUM(L8:L10)</f>
        <v>351</v>
      </c>
      <c r="M11" s="13">
        <f>SUM(M8:M10)</f>
        <v>2.06</v>
      </c>
      <c r="N11" s="13">
        <f>SUM(N8:N10)</f>
        <v>2.63</v>
      </c>
      <c r="O11" s="13"/>
    </row>
    <row r="12" spans="1:15" ht="21.75" customHeight="1">
      <c r="A12" s="22" t="s">
        <v>68</v>
      </c>
      <c r="B12" s="17" t="s">
        <v>69</v>
      </c>
      <c r="C12" s="5" t="s">
        <v>70</v>
      </c>
      <c r="D12" s="5" t="s">
        <v>71</v>
      </c>
      <c r="E12" s="5">
        <v>0.59</v>
      </c>
      <c r="F12" s="5">
        <v>0.63</v>
      </c>
      <c r="G12" s="5">
        <v>0.15</v>
      </c>
      <c r="H12" s="5">
        <v>0.16</v>
      </c>
      <c r="I12" s="5">
        <v>16.74</v>
      </c>
      <c r="J12" s="5">
        <v>17.78</v>
      </c>
      <c r="K12" s="5">
        <v>71</v>
      </c>
      <c r="L12" s="5">
        <v>75</v>
      </c>
      <c r="M12" s="5">
        <v>21.6</v>
      </c>
      <c r="N12" s="5">
        <v>24.9</v>
      </c>
      <c r="O12" s="5" t="s">
        <v>72</v>
      </c>
    </row>
    <row r="13" spans="1:15" ht="31.5">
      <c r="A13" s="14" t="s">
        <v>29</v>
      </c>
      <c r="B13" s="12"/>
      <c r="C13" s="13">
        <v>390</v>
      </c>
      <c r="D13" s="13">
        <v>480</v>
      </c>
      <c r="E13" s="13">
        <v>0.59</v>
      </c>
      <c r="F13" s="13">
        <v>0.63</v>
      </c>
      <c r="G13" s="13">
        <v>0.15</v>
      </c>
      <c r="H13" s="13">
        <v>0.16</v>
      </c>
      <c r="I13" s="13">
        <v>16.74</v>
      </c>
      <c r="J13" s="13">
        <v>17.78</v>
      </c>
      <c r="K13" s="13">
        <v>71</v>
      </c>
      <c r="L13" s="13">
        <v>75</v>
      </c>
      <c r="M13" s="13">
        <v>21.6</v>
      </c>
      <c r="N13" s="13">
        <v>24.9</v>
      </c>
      <c r="O13" s="5"/>
    </row>
    <row r="14" spans="1:15" ht="45">
      <c r="A14" s="7" t="s">
        <v>30</v>
      </c>
      <c r="B14" s="9" t="s">
        <v>73</v>
      </c>
      <c r="C14" s="5">
        <v>30</v>
      </c>
      <c r="D14" s="5">
        <v>50</v>
      </c>
      <c r="E14" s="5">
        <v>3.64</v>
      </c>
      <c r="F14" s="5">
        <v>6.07</v>
      </c>
      <c r="G14" s="5">
        <v>1.85</v>
      </c>
      <c r="H14" s="5">
        <v>3.09</v>
      </c>
      <c r="I14" s="5">
        <v>2.41</v>
      </c>
      <c r="J14" s="5">
        <v>4.02</v>
      </c>
      <c r="K14" s="5">
        <v>31</v>
      </c>
      <c r="L14" s="5">
        <v>52</v>
      </c>
      <c r="M14" s="5">
        <v>4.4</v>
      </c>
      <c r="N14" s="5">
        <v>6.6</v>
      </c>
      <c r="O14" s="5" t="s">
        <v>74</v>
      </c>
    </row>
    <row r="15" spans="1:15" ht="30">
      <c r="A15" s="7"/>
      <c r="B15" s="9" t="s">
        <v>75</v>
      </c>
      <c r="C15" s="5" t="s">
        <v>76</v>
      </c>
      <c r="D15" s="5" t="s">
        <v>77</v>
      </c>
      <c r="E15" s="5">
        <v>5.28</v>
      </c>
      <c r="F15" s="11">
        <v>6.6</v>
      </c>
      <c r="G15" s="5">
        <v>5.45</v>
      </c>
      <c r="H15" s="5">
        <v>7.17</v>
      </c>
      <c r="I15" s="5">
        <v>8.09</v>
      </c>
      <c r="J15" s="5">
        <v>10.11</v>
      </c>
      <c r="K15" s="5">
        <v>72</v>
      </c>
      <c r="L15" s="5">
        <v>106</v>
      </c>
      <c r="M15" s="5">
        <v>6.23</v>
      </c>
      <c r="N15" s="5">
        <v>8.28</v>
      </c>
      <c r="O15" s="5" t="s">
        <v>78</v>
      </c>
    </row>
    <row r="16" spans="1:15" ht="30">
      <c r="A16" s="6"/>
      <c r="B16" s="9" t="s">
        <v>79</v>
      </c>
      <c r="C16" s="5">
        <v>60</v>
      </c>
      <c r="D16" s="5">
        <v>80</v>
      </c>
      <c r="E16" s="5">
        <v>6.94</v>
      </c>
      <c r="F16" s="5">
        <v>8.1</v>
      </c>
      <c r="G16" s="5">
        <v>5.42</v>
      </c>
      <c r="H16" s="5">
        <v>6.32</v>
      </c>
      <c r="I16" s="5">
        <v>1.54</v>
      </c>
      <c r="J16" s="5">
        <v>1.8</v>
      </c>
      <c r="K16" s="5">
        <v>61</v>
      </c>
      <c r="L16" s="5">
        <v>95</v>
      </c>
      <c r="M16" s="5">
        <v>1.13</v>
      </c>
      <c r="N16" s="5">
        <v>1.3</v>
      </c>
      <c r="O16" s="5" t="s">
        <v>80</v>
      </c>
    </row>
    <row r="17" spans="1:15" ht="25.5" customHeight="1">
      <c r="A17" s="6"/>
      <c r="B17" s="17" t="s">
        <v>81</v>
      </c>
      <c r="C17" s="5">
        <v>100</v>
      </c>
      <c r="D17" s="5">
        <v>150</v>
      </c>
      <c r="E17" s="5">
        <v>2.04</v>
      </c>
      <c r="F17" s="5">
        <v>3.06</v>
      </c>
      <c r="G17" s="5">
        <v>3.2</v>
      </c>
      <c r="H17" s="5">
        <v>4.8</v>
      </c>
      <c r="I17" s="5">
        <v>13.63</v>
      </c>
      <c r="J17" s="5">
        <v>20.54</v>
      </c>
      <c r="K17" s="5">
        <v>92</v>
      </c>
      <c r="L17" s="5">
        <v>137</v>
      </c>
      <c r="M17" s="5">
        <v>6.1</v>
      </c>
      <c r="N17" s="5">
        <v>9.15</v>
      </c>
      <c r="O17" s="5" t="s">
        <v>82</v>
      </c>
    </row>
    <row r="18" spans="1:17" ht="36" customHeight="1">
      <c r="A18" s="6"/>
      <c r="B18" s="23" t="s">
        <v>83</v>
      </c>
      <c r="C18" s="24">
        <v>150</v>
      </c>
      <c r="D18" s="24">
        <v>180</v>
      </c>
      <c r="E18" s="24">
        <v>0.33</v>
      </c>
      <c r="F18" s="24">
        <v>0.4</v>
      </c>
      <c r="G18" s="24">
        <v>0.02</v>
      </c>
      <c r="H18" s="24">
        <v>0.02</v>
      </c>
      <c r="I18" s="24">
        <v>20.83</v>
      </c>
      <c r="J18" s="24">
        <v>24.99</v>
      </c>
      <c r="K18" s="24">
        <v>85</v>
      </c>
      <c r="L18" s="24">
        <v>102</v>
      </c>
      <c r="M18" s="24">
        <v>0.3</v>
      </c>
      <c r="N18" s="24">
        <v>0.36</v>
      </c>
      <c r="O18" s="5" t="s">
        <v>84</v>
      </c>
      <c r="P18" s="19"/>
      <c r="Q18" s="25"/>
    </row>
    <row r="19" spans="1:16" ht="30">
      <c r="A19" s="6"/>
      <c r="B19" s="17" t="s">
        <v>41</v>
      </c>
      <c r="C19" s="5">
        <v>20</v>
      </c>
      <c r="D19" s="5">
        <v>35</v>
      </c>
      <c r="E19" s="5">
        <v>1.58</v>
      </c>
      <c r="F19" s="5">
        <v>2.96</v>
      </c>
      <c r="G19" s="5">
        <v>0.2</v>
      </c>
      <c r="H19" s="5">
        <v>0.35</v>
      </c>
      <c r="I19" s="5">
        <v>9.66</v>
      </c>
      <c r="J19" s="5">
        <v>16.9</v>
      </c>
      <c r="K19" s="5">
        <v>47.3</v>
      </c>
      <c r="L19" s="5">
        <v>83</v>
      </c>
      <c r="M19" s="5">
        <v>0</v>
      </c>
      <c r="N19" s="5">
        <v>0</v>
      </c>
      <c r="O19" s="4" t="s">
        <v>42</v>
      </c>
      <c r="P19" s="8"/>
    </row>
    <row r="20" spans="1:16" ht="30">
      <c r="A20" s="6"/>
      <c r="B20" s="17" t="s">
        <v>43</v>
      </c>
      <c r="C20" s="5">
        <v>30</v>
      </c>
      <c r="D20" s="5">
        <v>40</v>
      </c>
      <c r="E20" s="5">
        <v>1.65</v>
      </c>
      <c r="F20" s="5">
        <v>1.98</v>
      </c>
      <c r="G20" s="5">
        <v>0.3</v>
      </c>
      <c r="H20" s="5">
        <v>0.36</v>
      </c>
      <c r="I20" s="5">
        <v>8.35</v>
      </c>
      <c r="J20" s="5">
        <v>10.02</v>
      </c>
      <c r="K20" s="5">
        <v>43.4</v>
      </c>
      <c r="L20" s="5">
        <v>52.05</v>
      </c>
      <c r="M20" s="5">
        <v>0</v>
      </c>
      <c r="N20" s="5">
        <v>0</v>
      </c>
      <c r="O20" s="4" t="s">
        <v>42</v>
      </c>
      <c r="P20" s="8"/>
    </row>
    <row r="21" spans="1:15" ht="15.75">
      <c r="A21" s="7" t="s">
        <v>44</v>
      </c>
      <c r="B21" s="12"/>
      <c r="C21" s="13">
        <v>554</v>
      </c>
      <c r="D21" s="13">
        <v>740</v>
      </c>
      <c r="E21" s="13">
        <f>SUM(E14:E20)</f>
        <v>21.46</v>
      </c>
      <c r="F21" s="13">
        <f>SUM(F14:F20)</f>
        <v>29.169999999999998</v>
      </c>
      <c r="G21" s="13">
        <f>SUM(G14:G20)</f>
        <v>16.44</v>
      </c>
      <c r="H21" s="13">
        <f>SUM(H14:H20)</f>
        <v>22.11</v>
      </c>
      <c r="I21" s="13">
        <f>SUM(I14:I20)</f>
        <v>64.51</v>
      </c>
      <c r="J21" s="26">
        <f>SUM(J14:J20)</f>
        <v>88.38</v>
      </c>
      <c r="K21" s="26">
        <f>SUM(K14:K20)</f>
        <v>431.7</v>
      </c>
      <c r="L21" s="26">
        <f>SUM(L14:L20)</f>
        <v>627.05</v>
      </c>
      <c r="M21" s="13">
        <f>SUM(M14:M20)</f>
        <v>18.160000000000004</v>
      </c>
      <c r="N21" s="13">
        <f>SUM(N14:N20)</f>
        <v>25.689999999999998</v>
      </c>
      <c r="O21" s="5"/>
    </row>
    <row r="22" spans="1:16" ht="22.5" customHeight="1">
      <c r="A22" s="7" t="s">
        <v>45</v>
      </c>
      <c r="B22" s="17" t="s">
        <v>85</v>
      </c>
      <c r="C22" s="5">
        <v>55</v>
      </c>
      <c r="D22" s="5">
        <v>110</v>
      </c>
      <c r="E22" s="5">
        <v>2.59</v>
      </c>
      <c r="F22" s="5">
        <v>5.18</v>
      </c>
      <c r="G22" s="5">
        <v>1.88</v>
      </c>
      <c r="H22" s="5">
        <v>5.76</v>
      </c>
      <c r="I22" s="5">
        <v>13.93</v>
      </c>
      <c r="J22" s="5">
        <v>27.86</v>
      </c>
      <c r="K22" s="5">
        <v>115</v>
      </c>
      <c r="L22" s="5">
        <v>203</v>
      </c>
      <c r="M22" s="5">
        <v>0.01</v>
      </c>
      <c r="N22" s="5">
        <v>0.02</v>
      </c>
      <c r="O22" s="5" t="s">
        <v>86</v>
      </c>
      <c r="P22" s="8"/>
    </row>
    <row r="23" spans="1:15" s="19" customFormat="1" ht="45">
      <c r="A23" s="6"/>
      <c r="B23" s="9" t="s">
        <v>87</v>
      </c>
      <c r="C23" s="5">
        <v>150</v>
      </c>
      <c r="D23" s="5">
        <v>180</v>
      </c>
      <c r="E23" s="5">
        <v>4.35</v>
      </c>
      <c r="F23" s="5">
        <v>5.22</v>
      </c>
      <c r="G23" s="5">
        <v>3.45</v>
      </c>
      <c r="H23" s="5">
        <v>4.5</v>
      </c>
      <c r="I23" s="5">
        <v>6.16</v>
      </c>
      <c r="J23" s="5">
        <v>7.38</v>
      </c>
      <c r="K23" s="5">
        <v>76</v>
      </c>
      <c r="L23" s="5">
        <v>91</v>
      </c>
      <c r="M23" s="5">
        <v>1.2</v>
      </c>
      <c r="N23" s="5">
        <v>1.44</v>
      </c>
      <c r="O23" s="5" t="s">
        <v>51</v>
      </c>
    </row>
    <row r="24" spans="1:15" s="27" customFormat="1" ht="15.75">
      <c r="A24" s="7" t="s">
        <v>52</v>
      </c>
      <c r="B24" s="12"/>
      <c r="C24" s="13">
        <f>SUM(C22:C23)</f>
        <v>205</v>
      </c>
      <c r="D24" s="13">
        <f>SUM(D22:D23)</f>
        <v>290</v>
      </c>
      <c r="E24" s="13">
        <f>SUM(E22:E23)</f>
        <v>6.9399999999999995</v>
      </c>
      <c r="F24" s="13">
        <f>SUM(F22:F23)</f>
        <v>10.399999999999999</v>
      </c>
      <c r="G24" s="13">
        <f>SUM(G22:G23)</f>
        <v>5.33</v>
      </c>
      <c r="H24" s="13">
        <f>SUM(H22:H23)</f>
        <v>10.26</v>
      </c>
      <c r="I24" s="13">
        <f>SUM(I22:I23)</f>
        <v>20.09</v>
      </c>
      <c r="J24" s="13">
        <f>SUM(J22:J23)</f>
        <v>35.24</v>
      </c>
      <c r="K24" s="13">
        <f>SUM(K22:K23)</f>
        <v>191</v>
      </c>
      <c r="L24" s="13">
        <f>SUM(L22:L23)</f>
        <v>294</v>
      </c>
      <c r="M24" s="13">
        <f>SUM(M22:M23)</f>
        <v>1.21</v>
      </c>
      <c r="N24" s="13">
        <f>SUM(N22:N23)</f>
        <v>1.46</v>
      </c>
      <c r="O24" s="13"/>
    </row>
    <row r="25" spans="1:16" ht="15.75">
      <c r="A25" s="7" t="s">
        <v>53</v>
      </c>
      <c r="B25" s="12"/>
      <c r="C25" s="13"/>
      <c r="D25" s="13"/>
      <c r="E25" s="21">
        <f>E24+E21+E13+E11</f>
        <v>37.18</v>
      </c>
      <c r="F25" s="13">
        <f>F24+F21+F13+F11</f>
        <v>49.94</v>
      </c>
      <c r="G25" s="13">
        <f>G24+G21+G13+G11</f>
        <v>36.43000000000001</v>
      </c>
      <c r="H25" s="13">
        <f>H24+H21+H13+H11</f>
        <v>49.099999999999994</v>
      </c>
      <c r="I25" s="21">
        <f>I24+I21+I13+I11</f>
        <v>141.10000000000002</v>
      </c>
      <c r="J25" s="13">
        <f>J24+J21+J13+J11</f>
        <v>188.71</v>
      </c>
      <c r="K25" s="13">
        <f>K24+K21+K13+K11</f>
        <v>973.7</v>
      </c>
      <c r="L25" s="13">
        <f>L24+L21+L13+L11</f>
        <v>1347.05</v>
      </c>
      <c r="M25" s="13">
        <f>M24+M21+M13+M11</f>
        <v>43.03000000000001</v>
      </c>
      <c r="N25" s="13">
        <f>N24+N21+N13+N11</f>
        <v>54.68</v>
      </c>
      <c r="O25" s="28"/>
      <c r="P25" s="15"/>
    </row>
    <row r="26" spans="1:15" ht="15">
      <c r="A26" s="6"/>
      <c r="B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6" ht="12.75">
      <c r="B27" t="s">
        <v>54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2"/>
    </row>
    <row r="28" spans="2:14" ht="12.75">
      <c r="B28" t="s">
        <v>55</v>
      </c>
      <c r="E28" s="29">
        <f>E25-E27</f>
        <v>1.1799999999999997</v>
      </c>
      <c r="F28">
        <f>F25-F27</f>
        <v>3.9399999999999977</v>
      </c>
      <c r="G28">
        <f>G25-G27</f>
        <v>-3.569999999999993</v>
      </c>
      <c r="H28">
        <f>H25-H27</f>
        <v>-1.9000000000000057</v>
      </c>
      <c r="I28" s="29">
        <f>I25-I27</f>
        <v>0.10000000000002274</v>
      </c>
      <c r="J28">
        <f>J25-J27</f>
        <v>-7.289999999999992</v>
      </c>
      <c r="K28">
        <f>K25-K27</f>
        <v>-1.2999999999999545</v>
      </c>
      <c r="L28">
        <f>L25-L27</f>
        <v>-2.9500000000000455</v>
      </c>
      <c r="M28">
        <f>M25-M27</f>
        <v>15.030000000000008</v>
      </c>
      <c r="N28">
        <f>N25-N27</f>
        <v>22.68</v>
      </c>
    </row>
    <row r="32" ht="12.75">
      <c r="B32" s="27" t="s">
        <v>88</v>
      </c>
    </row>
    <row r="34" spans="1:15" ht="15" customHeight="1">
      <c r="A34" s="3" t="s">
        <v>1</v>
      </c>
      <c r="B34" s="4" t="s">
        <v>2</v>
      </c>
      <c r="C34" s="5" t="s">
        <v>3</v>
      </c>
      <c r="D34" s="5"/>
      <c r="E34" s="5" t="s">
        <v>60</v>
      </c>
      <c r="F34" s="5"/>
      <c r="G34" s="5"/>
      <c r="H34" s="5"/>
      <c r="I34" s="5"/>
      <c r="J34" s="5"/>
      <c r="K34" s="4" t="s">
        <v>5</v>
      </c>
      <c r="L34" s="4"/>
      <c r="M34" s="5" t="s">
        <v>6</v>
      </c>
      <c r="N34" s="5"/>
      <c r="O34" s="4" t="s">
        <v>7</v>
      </c>
    </row>
    <row r="35" spans="1:15" ht="15">
      <c r="A35" s="3"/>
      <c r="B35" s="4"/>
      <c r="C35" s="5"/>
      <c r="D35" s="5"/>
      <c r="E35" s="5" t="s">
        <v>8</v>
      </c>
      <c r="F35" s="5"/>
      <c r="G35" s="5" t="s">
        <v>9</v>
      </c>
      <c r="H35" s="5"/>
      <c r="I35" s="5" t="s">
        <v>10</v>
      </c>
      <c r="J35" s="5"/>
      <c r="K35" s="4"/>
      <c r="L35" s="4"/>
      <c r="M35" s="5"/>
      <c r="N35" s="5"/>
      <c r="O35" s="4"/>
    </row>
    <row r="36" spans="1:15" ht="15">
      <c r="A36" s="6"/>
      <c r="B36" s="5"/>
      <c r="C36" s="5" t="s">
        <v>11</v>
      </c>
      <c r="D36" s="5" t="s">
        <v>12</v>
      </c>
      <c r="E36" s="5" t="s">
        <v>11</v>
      </c>
      <c r="F36" s="5" t="s">
        <v>12</v>
      </c>
      <c r="G36" s="5" t="s">
        <v>11</v>
      </c>
      <c r="H36" s="5" t="s">
        <v>12</v>
      </c>
      <c r="I36" s="5" t="s">
        <v>11</v>
      </c>
      <c r="J36" s="5" t="s">
        <v>12</v>
      </c>
      <c r="K36" s="5" t="s">
        <v>11</v>
      </c>
      <c r="L36" s="5" t="s">
        <v>12</v>
      </c>
      <c r="M36" s="5" t="s">
        <v>11</v>
      </c>
      <c r="N36" s="5" t="s">
        <v>12</v>
      </c>
      <c r="O36" s="5"/>
    </row>
    <row r="37" spans="1:15" ht="15.75">
      <c r="A37" s="7" t="s">
        <v>61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7" ht="45">
      <c r="A38" s="7" t="s">
        <v>14</v>
      </c>
      <c r="B38" s="9" t="s">
        <v>62</v>
      </c>
      <c r="C38" s="5">
        <v>155</v>
      </c>
      <c r="D38" s="5">
        <v>205</v>
      </c>
      <c r="E38" s="11">
        <v>3.4</v>
      </c>
      <c r="F38" s="5">
        <v>4.49</v>
      </c>
      <c r="G38" s="5">
        <v>4.96</v>
      </c>
      <c r="H38" s="5">
        <v>6.61</v>
      </c>
      <c r="I38" s="11">
        <v>18.94</v>
      </c>
      <c r="J38" s="5">
        <v>25.25</v>
      </c>
      <c r="K38" s="5">
        <v>111</v>
      </c>
      <c r="L38" s="5">
        <v>168</v>
      </c>
      <c r="M38" s="5">
        <v>1.09</v>
      </c>
      <c r="N38" s="5">
        <v>1.46</v>
      </c>
      <c r="O38" s="4" t="s">
        <v>16</v>
      </c>
      <c r="P38" s="20"/>
      <c r="Q38" s="2"/>
    </row>
    <row r="39" spans="1:15" ht="30">
      <c r="A39" s="6"/>
      <c r="B39" s="9" t="s">
        <v>63</v>
      </c>
      <c r="C39" s="10" t="s">
        <v>64</v>
      </c>
      <c r="D39" s="10" t="s">
        <v>64</v>
      </c>
      <c r="E39" s="5">
        <v>2.45</v>
      </c>
      <c r="F39" s="5">
        <v>2.45</v>
      </c>
      <c r="G39" s="5">
        <v>7.55</v>
      </c>
      <c r="H39" s="5">
        <v>7.55</v>
      </c>
      <c r="I39" s="5">
        <v>14.62</v>
      </c>
      <c r="J39" s="5">
        <v>14.62</v>
      </c>
      <c r="K39" s="5">
        <v>99</v>
      </c>
      <c r="L39" s="5">
        <v>99</v>
      </c>
      <c r="M39" s="5">
        <v>0</v>
      </c>
      <c r="N39" s="5">
        <v>0</v>
      </c>
      <c r="O39" s="5" t="s">
        <v>65</v>
      </c>
    </row>
    <row r="40" spans="1:16" ht="35.25" customHeight="1">
      <c r="A40" s="6"/>
      <c r="B40" s="9" t="s">
        <v>66</v>
      </c>
      <c r="C40" s="5">
        <v>150</v>
      </c>
      <c r="D40" s="5">
        <v>180</v>
      </c>
      <c r="E40" s="5">
        <v>2.34</v>
      </c>
      <c r="F40" s="5">
        <v>2.8</v>
      </c>
      <c r="G40" s="5">
        <v>2</v>
      </c>
      <c r="H40" s="5">
        <v>2.41</v>
      </c>
      <c r="I40" s="5">
        <v>6.2</v>
      </c>
      <c r="J40" s="5">
        <v>7.44</v>
      </c>
      <c r="K40" s="5">
        <v>70</v>
      </c>
      <c r="L40" s="5">
        <v>84</v>
      </c>
      <c r="M40" s="5">
        <v>0.97</v>
      </c>
      <c r="N40" s="5">
        <v>1.17</v>
      </c>
      <c r="O40" s="5" t="s">
        <v>67</v>
      </c>
      <c r="P40" s="8"/>
    </row>
    <row r="41" spans="1:15" ht="22.5" customHeight="1">
      <c r="A41" s="7" t="s">
        <v>25</v>
      </c>
      <c r="B41" s="12"/>
      <c r="C41" s="13"/>
      <c r="D41" s="13"/>
      <c r="E41" s="21">
        <f>SUM(E38:E40)</f>
        <v>8.19</v>
      </c>
      <c r="F41" s="13">
        <f>SUM(F38:F40)</f>
        <v>9.74</v>
      </c>
      <c r="G41" s="13">
        <f>SUM(G38:G40)</f>
        <v>14.510000000000002</v>
      </c>
      <c r="H41" s="13">
        <f>SUM(H38:H40)</f>
        <v>16.57</v>
      </c>
      <c r="I41" s="21">
        <f>SUM(I38:I40)</f>
        <v>39.760000000000005</v>
      </c>
      <c r="J41" s="13">
        <f>SUM(J38:J40)</f>
        <v>47.31</v>
      </c>
      <c r="K41" s="13">
        <f>SUM(K38:K40)</f>
        <v>280</v>
      </c>
      <c r="L41" s="13">
        <f>SUM(L38:L40)</f>
        <v>351</v>
      </c>
      <c r="M41" s="13">
        <f>SUM(M38:M40)</f>
        <v>2.06</v>
      </c>
      <c r="N41" s="13">
        <f>SUM(N38:N40)</f>
        <v>2.63</v>
      </c>
      <c r="O41" s="13"/>
    </row>
    <row r="42" spans="1:15" ht="21" customHeight="1">
      <c r="A42" s="7" t="s">
        <v>26</v>
      </c>
      <c r="B42" s="17" t="s">
        <v>89</v>
      </c>
      <c r="C42" s="3">
        <v>50</v>
      </c>
      <c r="D42" s="3">
        <v>55</v>
      </c>
      <c r="E42" s="3">
        <v>0.75</v>
      </c>
      <c r="F42" s="3">
        <v>0.83</v>
      </c>
      <c r="G42" s="3">
        <v>0.25</v>
      </c>
      <c r="H42" s="3">
        <v>0.28</v>
      </c>
      <c r="I42" s="3">
        <v>10.5</v>
      </c>
      <c r="J42" s="3">
        <v>11.55</v>
      </c>
      <c r="K42" s="3">
        <v>48</v>
      </c>
      <c r="L42" s="3">
        <v>53</v>
      </c>
      <c r="M42" s="3">
        <v>5</v>
      </c>
      <c r="N42" s="3">
        <v>5.5</v>
      </c>
      <c r="O42" s="3" t="s">
        <v>28</v>
      </c>
    </row>
    <row r="43" spans="1:15" s="27" customFormat="1" ht="31.5">
      <c r="A43" s="14" t="s">
        <v>29</v>
      </c>
      <c r="B43" s="12"/>
      <c r="C43" s="13">
        <v>375</v>
      </c>
      <c r="D43" s="13">
        <v>460</v>
      </c>
      <c r="E43" s="13">
        <v>0.75</v>
      </c>
      <c r="F43" s="13">
        <v>0.83</v>
      </c>
      <c r="G43" s="13">
        <v>0.25</v>
      </c>
      <c r="H43" s="13">
        <v>0.28</v>
      </c>
      <c r="I43" s="13">
        <v>10.5</v>
      </c>
      <c r="J43" s="13">
        <v>11.55</v>
      </c>
      <c r="K43" s="13">
        <v>48</v>
      </c>
      <c r="L43" s="13">
        <v>53</v>
      </c>
      <c r="M43" s="13">
        <v>5</v>
      </c>
      <c r="N43" s="13">
        <v>5.5</v>
      </c>
      <c r="O43" s="13"/>
    </row>
    <row r="44" spans="1:15" ht="28.5" customHeight="1">
      <c r="A44" s="7" t="s">
        <v>30</v>
      </c>
      <c r="B44" s="9" t="s">
        <v>90</v>
      </c>
      <c r="C44" s="5">
        <v>30</v>
      </c>
      <c r="D44" s="5">
        <v>60</v>
      </c>
      <c r="E44" s="5">
        <v>0.23</v>
      </c>
      <c r="F44" s="5">
        <v>0.46</v>
      </c>
      <c r="G44" s="5">
        <v>1.8</v>
      </c>
      <c r="H44" s="5">
        <v>3.6</v>
      </c>
      <c r="I44" s="5">
        <v>0.71</v>
      </c>
      <c r="J44" s="5">
        <v>1.42</v>
      </c>
      <c r="K44" s="5">
        <v>20.19</v>
      </c>
      <c r="L44" s="5">
        <v>40.38</v>
      </c>
      <c r="M44" s="5">
        <v>2.85</v>
      </c>
      <c r="N44" s="5">
        <v>5.7</v>
      </c>
      <c r="O44" s="5" t="s">
        <v>91</v>
      </c>
    </row>
    <row r="45" spans="1:15" ht="33" customHeight="1">
      <c r="A45" s="7"/>
      <c r="B45" s="9" t="s">
        <v>75</v>
      </c>
      <c r="C45" s="5" t="s">
        <v>76</v>
      </c>
      <c r="D45" s="5" t="s">
        <v>77</v>
      </c>
      <c r="E45" s="5">
        <v>5.28</v>
      </c>
      <c r="F45" s="11">
        <v>6.6</v>
      </c>
      <c r="G45" s="5">
        <v>5.45</v>
      </c>
      <c r="H45" s="5">
        <v>7.17</v>
      </c>
      <c r="I45" s="5">
        <v>8.09</v>
      </c>
      <c r="J45" s="5">
        <v>10.11</v>
      </c>
      <c r="K45" s="5">
        <v>72</v>
      </c>
      <c r="L45" s="5">
        <v>106</v>
      </c>
      <c r="M45" s="5">
        <v>6.23</v>
      </c>
      <c r="N45" s="5">
        <v>8.28</v>
      </c>
      <c r="O45" s="5" t="s">
        <v>78</v>
      </c>
    </row>
    <row r="46" spans="1:15" ht="30">
      <c r="A46" s="6"/>
      <c r="B46" s="9" t="s">
        <v>79</v>
      </c>
      <c r="C46" s="5">
        <v>60</v>
      </c>
      <c r="D46" s="5">
        <v>80</v>
      </c>
      <c r="E46" s="5">
        <v>6.94</v>
      </c>
      <c r="F46" s="5">
        <v>8.1</v>
      </c>
      <c r="G46" s="5">
        <v>5.42</v>
      </c>
      <c r="H46" s="5">
        <v>6.32</v>
      </c>
      <c r="I46" s="5">
        <v>1.54</v>
      </c>
      <c r="J46" s="5">
        <v>1.8</v>
      </c>
      <c r="K46" s="5">
        <v>61</v>
      </c>
      <c r="L46" s="5">
        <v>95</v>
      </c>
      <c r="M46" s="5">
        <v>1.13</v>
      </c>
      <c r="N46" s="5">
        <v>1.3</v>
      </c>
      <c r="O46" s="5" t="s">
        <v>80</v>
      </c>
    </row>
    <row r="47" spans="1:15" ht="25.5" customHeight="1">
      <c r="A47" s="6"/>
      <c r="B47" s="17" t="s">
        <v>81</v>
      </c>
      <c r="C47" s="5">
        <v>100</v>
      </c>
      <c r="D47" s="5">
        <v>150</v>
      </c>
      <c r="E47" s="5">
        <v>2.04</v>
      </c>
      <c r="F47" s="5">
        <v>3.06</v>
      </c>
      <c r="G47" s="5">
        <v>3.2</v>
      </c>
      <c r="H47" s="5">
        <v>4.8</v>
      </c>
      <c r="I47" s="5">
        <v>13.63</v>
      </c>
      <c r="J47" s="5">
        <v>20.54</v>
      </c>
      <c r="K47" s="5">
        <v>92</v>
      </c>
      <c r="L47" s="5">
        <v>137</v>
      </c>
      <c r="M47" s="5">
        <v>6.1</v>
      </c>
      <c r="N47" s="5">
        <v>9.15</v>
      </c>
      <c r="O47" s="5" t="s">
        <v>82</v>
      </c>
    </row>
    <row r="48" spans="1:17" ht="36" customHeight="1">
      <c r="A48" s="6"/>
      <c r="B48" s="23" t="s">
        <v>83</v>
      </c>
      <c r="C48" s="24">
        <v>150</v>
      </c>
      <c r="D48" s="24">
        <v>180</v>
      </c>
      <c r="E48" s="24">
        <v>0.33</v>
      </c>
      <c r="F48" s="24">
        <v>0.4</v>
      </c>
      <c r="G48" s="24">
        <v>0.02</v>
      </c>
      <c r="H48" s="24">
        <v>0.02</v>
      </c>
      <c r="I48" s="24">
        <v>20.83</v>
      </c>
      <c r="J48" s="24">
        <v>24.99</v>
      </c>
      <c r="K48" s="24">
        <v>85</v>
      </c>
      <c r="L48" s="24">
        <v>102</v>
      </c>
      <c r="M48" s="24">
        <v>0.3</v>
      </c>
      <c r="N48" s="24">
        <v>0.36</v>
      </c>
      <c r="O48" s="5" t="s">
        <v>84</v>
      </c>
      <c r="P48" s="19"/>
      <c r="Q48" s="25"/>
    </row>
    <row r="49" spans="1:16" ht="30">
      <c r="A49" s="6"/>
      <c r="B49" s="17" t="s">
        <v>41</v>
      </c>
      <c r="C49" s="5">
        <v>20</v>
      </c>
      <c r="D49" s="5">
        <v>35</v>
      </c>
      <c r="E49" s="5">
        <v>1.58</v>
      </c>
      <c r="F49" s="5">
        <v>2.96</v>
      </c>
      <c r="G49" s="5">
        <v>0.2</v>
      </c>
      <c r="H49" s="5">
        <v>0.35</v>
      </c>
      <c r="I49" s="5">
        <v>9.66</v>
      </c>
      <c r="J49" s="5">
        <v>16.9</v>
      </c>
      <c r="K49" s="5">
        <v>47.3</v>
      </c>
      <c r="L49" s="5">
        <v>83</v>
      </c>
      <c r="M49" s="5">
        <v>0</v>
      </c>
      <c r="N49" s="5">
        <v>0</v>
      </c>
      <c r="O49" s="4" t="s">
        <v>42</v>
      </c>
      <c r="P49" s="8"/>
    </row>
    <row r="50" spans="1:16" ht="30">
      <c r="A50" s="6"/>
      <c r="B50" s="17" t="s">
        <v>43</v>
      </c>
      <c r="C50" s="5">
        <v>30</v>
      </c>
      <c r="D50" s="5">
        <v>40</v>
      </c>
      <c r="E50" s="5">
        <v>1.65</v>
      </c>
      <c r="F50" s="5">
        <v>1.98</v>
      </c>
      <c r="G50" s="5">
        <v>0.3</v>
      </c>
      <c r="H50" s="5">
        <v>0.36</v>
      </c>
      <c r="I50" s="5">
        <v>8.35</v>
      </c>
      <c r="J50" s="5">
        <v>10.02</v>
      </c>
      <c r="K50" s="5">
        <v>43.4</v>
      </c>
      <c r="L50" s="5">
        <v>52.05</v>
      </c>
      <c r="M50" s="5">
        <v>0</v>
      </c>
      <c r="N50" s="5">
        <v>0</v>
      </c>
      <c r="O50" s="4" t="s">
        <v>42</v>
      </c>
      <c r="P50" s="8"/>
    </row>
    <row r="51" spans="1:15" ht="15.75">
      <c r="A51" s="7" t="s">
        <v>44</v>
      </c>
      <c r="B51" s="12"/>
      <c r="C51" s="13">
        <v>554</v>
      </c>
      <c r="D51" s="13">
        <v>750</v>
      </c>
      <c r="E51" s="13">
        <f>SUM(E44:E50)</f>
        <v>18.05</v>
      </c>
      <c r="F51" s="13">
        <f>SUM(F44:F50)</f>
        <v>23.56</v>
      </c>
      <c r="G51" s="13">
        <f>SUM(G44:G50)</f>
        <v>16.39</v>
      </c>
      <c r="H51" s="13">
        <f>SUM(H44:H50)</f>
        <v>22.62</v>
      </c>
      <c r="I51" s="13">
        <f>SUM(I44:I50)</f>
        <v>62.81</v>
      </c>
      <c r="J51" s="26">
        <f>SUM(J44:J50)</f>
        <v>85.78</v>
      </c>
      <c r="K51" s="26">
        <f>SUM(K44:K50)</f>
        <v>420.89</v>
      </c>
      <c r="L51" s="26">
        <f>SUM(L44:L50)</f>
        <v>615.43</v>
      </c>
      <c r="M51" s="13">
        <f>SUM(M44:M50)</f>
        <v>16.610000000000003</v>
      </c>
      <c r="N51" s="13">
        <f>SUM(N44:N50)</f>
        <v>24.79</v>
      </c>
      <c r="O51" s="5"/>
    </row>
    <row r="52" spans="1:16" ht="22.5" customHeight="1">
      <c r="A52" s="7" t="s">
        <v>45</v>
      </c>
      <c r="B52" s="17" t="s">
        <v>85</v>
      </c>
      <c r="C52" s="5">
        <v>55</v>
      </c>
      <c r="D52" s="5">
        <v>110</v>
      </c>
      <c r="E52" s="5">
        <v>2.59</v>
      </c>
      <c r="F52" s="5">
        <v>5.18</v>
      </c>
      <c r="G52" s="5">
        <v>1.88</v>
      </c>
      <c r="H52" s="5">
        <v>5.76</v>
      </c>
      <c r="I52" s="5">
        <v>13.93</v>
      </c>
      <c r="J52" s="5">
        <v>27.86</v>
      </c>
      <c r="K52" s="5">
        <v>115</v>
      </c>
      <c r="L52" s="5">
        <v>203</v>
      </c>
      <c r="M52" s="5">
        <v>0.01</v>
      </c>
      <c r="N52" s="5">
        <v>0.02</v>
      </c>
      <c r="O52" s="5" t="s">
        <v>86</v>
      </c>
      <c r="P52" s="8"/>
    </row>
    <row r="53" spans="1:15" s="19" customFormat="1" ht="45">
      <c r="A53" s="6"/>
      <c r="B53" s="9" t="s">
        <v>87</v>
      </c>
      <c r="C53" s="5">
        <v>150</v>
      </c>
      <c r="D53" s="5">
        <v>180</v>
      </c>
      <c r="E53" s="5">
        <v>4.35</v>
      </c>
      <c r="F53" s="5">
        <v>5.22</v>
      </c>
      <c r="G53" s="5">
        <v>3.45</v>
      </c>
      <c r="H53" s="5">
        <v>4.5</v>
      </c>
      <c r="I53" s="5">
        <v>6.16</v>
      </c>
      <c r="J53" s="5">
        <v>7.38</v>
      </c>
      <c r="K53" s="5">
        <v>76</v>
      </c>
      <c r="L53" s="5">
        <v>91</v>
      </c>
      <c r="M53" s="5">
        <v>1.2</v>
      </c>
      <c r="N53" s="5">
        <v>1.44</v>
      </c>
      <c r="O53" s="5" t="s">
        <v>51</v>
      </c>
    </row>
    <row r="54" spans="1:15" s="27" customFormat="1" ht="15.75">
      <c r="A54" s="7" t="s">
        <v>52</v>
      </c>
      <c r="B54" s="12"/>
      <c r="C54" s="13">
        <f>SUM(C38:C43)</f>
        <v>730</v>
      </c>
      <c r="D54" s="13">
        <f>SUM(D52:D53)</f>
        <v>290</v>
      </c>
      <c r="E54" s="21">
        <f>SUM(E52:E53)</f>
        <v>6.9399999999999995</v>
      </c>
      <c r="F54" s="13">
        <f>SUM(F52:F53)</f>
        <v>10.399999999999999</v>
      </c>
      <c r="G54" s="13">
        <f>SUM(G52:G53)</f>
        <v>5.33</v>
      </c>
      <c r="H54" s="13">
        <f>SUM(H52:H53)</f>
        <v>10.26</v>
      </c>
      <c r="I54" s="13">
        <f>SUM(I52:I53)</f>
        <v>20.09</v>
      </c>
      <c r="J54" s="13">
        <f>SUM(J52:J53)</f>
        <v>35.24</v>
      </c>
      <c r="K54" s="13">
        <f>SUM(K52:K53)</f>
        <v>191</v>
      </c>
      <c r="L54" s="13">
        <f>SUM(L52:L53)</f>
        <v>294</v>
      </c>
      <c r="M54" s="13">
        <f>SUM(M52:M53)</f>
        <v>1.21</v>
      </c>
      <c r="N54" s="13">
        <f>SUM(N52:N53)</f>
        <v>1.46</v>
      </c>
      <c r="O54" s="13"/>
    </row>
    <row r="55" spans="1:16" ht="15.75">
      <c r="A55" s="7" t="s">
        <v>53</v>
      </c>
      <c r="B55" s="12"/>
      <c r="C55" s="13"/>
      <c r="D55" s="13"/>
      <c r="E55" s="21">
        <f>E54+E51+E43+E41</f>
        <v>33.93</v>
      </c>
      <c r="F55" s="13">
        <f>F54+F51+F43+F41</f>
        <v>44.529999999999994</v>
      </c>
      <c r="G55" s="13">
        <f>G54+G51+G43+G41</f>
        <v>36.480000000000004</v>
      </c>
      <c r="H55" s="13">
        <f>H54+H51+H43+H41</f>
        <v>49.730000000000004</v>
      </c>
      <c r="I55" s="21">
        <f>I54+I51+I43+I41</f>
        <v>133.16000000000003</v>
      </c>
      <c r="J55" s="13">
        <f>J54+J51+J43+J41</f>
        <v>179.88000000000002</v>
      </c>
      <c r="K55" s="13">
        <f>K54+K51+K43+K41</f>
        <v>939.89</v>
      </c>
      <c r="L55" s="13">
        <f>L54+L51+L43+L41</f>
        <v>1313.4299999999998</v>
      </c>
      <c r="M55" s="13">
        <f>M54+M51+M43+M41</f>
        <v>24.880000000000003</v>
      </c>
      <c r="N55" s="13">
        <f>N54+N51+N43+N41</f>
        <v>34.38</v>
      </c>
      <c r="O55" s="28"/>
      <c r="P55" s="15"/>
    </row>
    <row r="56" spans="1:15" ht="15">
      <c r="A56" s="6"/>
      <c r="B56" s="1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8"/>
    </row>
    <row r="57" spans="2:16" ht="12.75">
      <c r="B57" t="s">
        <v>54</v>
      </c>
      <c r="E57">
        <v>36</v>
      </c>
      <c r="F57">
        <v>46</v>
      </c>
      <c r="G57">
        <v>40</v>
      </c>
      <c r="H57">
        <v>51</v>
      </c>
      <c r="I57">
        <v>141</v>
      </c>
      <c r="J57">
        <v>196</v>
      </c>
      <c r="K57">
        <v>975</v>
      </c>
      <c r="L57">
        <v>1350</v>
      </c>
      <c r="M57">
        <v>28</v>
      </c>
      <c r="N57">
        <v>32</v>
      </c>
      <c r="P57" s="2"/>
    </row>
    <row r="58" spans="2:14" ht="12.75">
      <c r="B58" t="s">
        <v>55</v>
      </c>
      <c r="E58" s="29">
        <f>E55-E57</f>
        <v>-2.0700000000000003</v>
      </c>
      <c r="F58">
        <f>F55-F57</f>
        <v>-1.470000000000006</v>
      </c>
      <c r="G58">
        <f>G55-G57</f>
        <v>-3.519999999999996</v>
      </c>
      <c r="H58">
        <f>H55-H57</f>
        <v>-1.269999999999996</v>
      </c>
      <c r="I58" s="29">
        <f>I55-I57</f>
        <v>-7.839999999999975</v>
      </c>
      <c r="J58">
        <f>J55-J57</f>
        <v>-16.119999999999976</v>
      </c>
      <c r="K58">
        <f>K55-K57</f>
        <v>-35.110000000000014</v>
      </c>
      <c r="L58">
        <f>L55-L57</f>
        <v>-36.570000000000164</v>
      </c>
      <c r="M58">
        <f>M55-M57</f>
        <v>-3.1199999999999974</v>
      </c>
      <c r="N58">
        <f>N55-N57</f>
        <v>2.3800000000000026</v>
      </c>
    </row>
  </sheetData>
  <sheetProtection selectLockedCells="1" selectUnlockedCells="1"/>
  <mergeCells count="21">
    <mergeCell ref="B1:O1"/>
    <mergeCell ref="A4:A5"/>
    <mergeCell ref="B4:B5"/>
    <mergeCell ref="C4:D5"/>
    <mergeCell ref="E4:J4"/>
    <mergeCell ref="K4:L5"/>
    <mergeCell ref="M4:N5"/>
    <mergeCell ref="O4:O5"/>
    <mergeCell ref="E5:F5"/>
    <mergeCell ref="G5:H5"/>
    <mergeCell ref="I5:J5"/>
    <mergeCell ref="A34:A35"/>
    <mergeCell ref="B34:B35"/>
    <mergeCell ref="C34:D35"/>
    <mergeCell ref="E34:J34"/>
    <mergeCell ref="K34:L35"/>
    <mergeCell ref="M34:N35"/>
    <mergeCell ref="O34:O35"/>
    <mergeCell ref="E35:F35"/>
    <mergeCell ref="G35:H35"/>
    <mergeCell ref="I35:J35"/>
  </mergeCells>
  <printOptions/>
  <pageMargins left="0.5902777777777778" right="0.19652777777777777" top="0.041666666666666664" bottom="0.19652777777777777" header="0.5118055555555555" footer="0.5118055555555555"/>
  <pageSetup horizontalDpi="300" verticalDpi="3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37">
      <selection activeCell="B52" sqref="B52"/>
    </sheetView>
  </sheetViews>
  <sheetFormatPr defaultColWidth="9.00390625" defaultRowHeight="12.75"/>
  <cols>
    <col min="1" max="1" width="16.125" style="0" customWidth="1"/>
    <col min="2" max="2" width="29.75390625" style="0" customWidth="1"/>
    <col min="3" max="3" width="10.375" style="0" customWidth="1"/>
    <col min="4" max="4" width="9.375" style="0" customWidth="1"/>
    <col min="15" max="15" width="12.25390625" style="0" customWidth="1"/>
  </cols>
  <sheetData>
    <row r="1" spans="1:15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6.25" customHeight="1">
      <c r="A2" s="3" t="s">
        <v>1</v>
      </c>
      <c r="B2" s="4" t="s">
        <v>2</v>
      </c>
      <c r="C2" s="5" t="s">
        <v>3</v>
      </c>
      <c r="D2" s="5"/>
      <c r="E2" s="5" t="s">
        <v>60</v>
      </c>
      <c r="F2" s="5"/>
      <c r="G2" s="5"/>
      <c r="H2" s="5"/>
      <c r="I2" s="5"/>
      <c r="J2" s="5"/>
      <c r="K2" s="4" t="s">
        <v>5</v>
      </c>
      <c r="L2" s="4"/>
      <c r="M2" s="5" t="s">
        <v>6</v>
      </c>
      <c r="N2" s="5"/>
      <c r="O2" s="4" t="s">
        <v>7</v>
      </c>
    </row>
    <row r="3" spans="1:15" ht="15">
      <c r="A3" s="3"/>
      <c r="B3" s="4"/>
      <c r="C3" s="5"/>
      <c r="D3" s="5"/>
      <c r="E3" s="5" t="s">
        <v>8</v>
      </c>
      <c r="F3" s="5"/>
      <c r="G3" s="5" t="s">
        <v>9</v>
      </c>
      <c r="H3" s="5"/>
      <c r="I3" s="5" t="s">
        <v>10</v>
      </c>
      <c r="J3" s="5"/>
      <c r="K3" s="4"/>
      <c r="L3" s="4"/>
      <c r="M3" s="5"/>
      <c r="N3" s="5"/>
      <c r="O3" s="4"/>
    </row>
    <row r="4" spans="1:15" ht="15">
      <c r="A4" s="6"/>
      <c r="B4" s="5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5"/>
    </row>
    <row r="5" spans="1:15" ht="15.75">
      <c r="A5" s="7" t="s">
        <v>92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33.75" customHeight="1">
      <c r="A6" s="7" t="s">
        <v>14</v>
      </c>
      <c r="B6" s="9" t="s">
        <v>93</v>
      </c>
      <c r="C6" s="5">
        <v>85</v>
      </c>
      <c r="D6" s="5">
        <v>105</v>
      </c>
      <c r="E6" s="11">
        <v>3.58</v>
      </c>
      <c r="F6" s="5">
        <v>3.98</v>
      </c>
      <c r="G6" s="5">
        <v>5.04</v>
      </c>
      <c r="H6" s="5">
        <v>9.2</v>
      </c>
      <c r="I6" s="11">
        <v>1.15</v>
      </c>
      <c r="J6" s="5">
        <v>1.51</v>
      </c>
      <c r="K6" s="5">
        <v>127</v>
      </c>
      <c r="L6" s="5">
        <v>157</v>
      </c>
      <c r="M6" s="5">
        <v>0.1</v>
      </c>
      <c r="N6" s="5">
        <v>0.15</v>
      </c>
      <c r="O6" s="4" t="s">
        <v>94</v>
      </c>
      <c r="P6" s="20"/>
      <c r="Q6" s="2"/>
    </row>
    <row r="7" spans="1:15" ht="30">
      <c r="A7" s="6"/>
      <c r="B7" s="9" t="s">
        <v>63</v>
      </c>
      <c r="C7" s="10" t="s">
        <v>64</v>
      </c>
      <c r="D7" s="10" t="s">
        <v>64</v>
      </c>
      <c r="E7" s="5">
        <v>2.45</v>
      </c>
      <c r="F7" s="5">
        <v>2.45</v>
      </c>
      <c r="G7" s="5">
        <v>7.55</v>
      </c>
      <c r="H7" s="5">
        <v>7.55</v>
      </c>
      <c r="I7" s="5">
        <v>14.62</v>
      </c>
      <c r="J7" s="5">
        <v>14.62</v>
      </c>
      <c r="K7" s="5">
        <v>99</v>
      </c>
      <c r="L7" s="5">
        <v>99</v>
      </c>
      <c r="M7" s="5">
        <v>0</v>
      </c>
      <c r="N7" s="5">
        <v>0</v>
      </c>
      <c r="O7" s="5" t="s">
        <v>65</v>
      </c>
    </row>
    <row r="8" spans="1:15" ht="21.75" customHeight="1">
      <c r="A8" s="30"/>
      <c r="B8" s="9" t="s">
        <v>95</v>
      </c>
      <c r="C8" s="5">
        <v>150</v>
      </c>
      <c r="D8" s="5">
        <v>180</v>
      </c>
      <c r="E8" s="5">
        <v>3.04</v>
      </c>
      <c r="F8" s="5">
        <v>3.67</v>
      </c>
      <c r="G8" s="5">
        <v>2.65</v>
      </c>
      <c r="H8" s="5">
        <v>3.19</v>
      </c>
      <c r="I8" s="5">
        <v>13.2</v>
      </c>
      <c r="J8" s="5">
        <v>15.82</v>
      </c>
      <c r="K8" s="5">
        <v>67</v>
      </c>
      <c r="L8" s="5">
        <v>80.4</v>
      </c>
      <c r="M8" s="5">
        <v>1.19</v>
      </c>
      <c r="N8" s="5">
        <v>1.43</v>
      </c>
      <c r="O8" s="31" t="s">
        <v>96</v>
      </c>
    </row>
    <row r="9" spans="1:15" ht="30.75" customHeight="1">
      <c r="A9" s="14" t="s">
        <v>25</v>
      </c>
      <c r="B9" s="12"/>
      <c r="C9" s="13"/>
      <c r="D9" s="13"/>
      <c r="E9" s="13">
        <f>SUM(E6:E8)</f>
        <v>9.07</v>
      </c>
      <c r="F9" s="13">
        <f>SUM(F7:F8)</f>
        <v>6.12</v>
      </c>
      <c r="G9" s="13">
        <f>SUM(G7:G8)</f>
        <v>10.2</v>
      </c>
      <c r="H9" s="13">
        <f>SUM(H7:H8)</f>
        <v>10.74</v>
      </c>
      <c r="I9" s="21">
        <f>SUM(I7:I8)</f>
        <v>27.82</v>
      </c>
      <c r="J9" s="13">
        <f>SUM(J7:J8)</f>
        <v>30.439999999999998</v>
      </c>
      <c r="K9" s="13">
        <f>SUM(K7:K8)</f>
        <v>166</v>
      </c>
      <c r="L9" s="13">
        <f>SUM(L7:L8)</f>
        <v>179.4</v>
      </c>
      <c r="M9" s="13">
        <f>SUM(M7:M8)</f>
        <v>1.19</v>
      </c>
      <c r="N9" s="13">
        <f>SUM(N7:N8)</f>
        <v>1.43</v>
      </c>
      <c r="O9" s="13"/>
    </row>
    <row r="10" spans="1:15" ht="23.25" customHeight="1">
      <c r="A10" s="7" t="s">
        <v>26</v>
      </c>
      <c r="B10" s="17" t="s">
        <v>97</v>
      </c>
      <c r="C10" s="5">
        <v>180</v>
      </c>
      <c r="D10" s="5">
        <v>180</v>
      </c>
      <c r="E10" s="5">
        <v>0.96</v>
      </c>
      <c r="F10" s="5">
        <v>0.96</v>
      </c>
      <c r="G10" s="5">
        <v>0</v>
      </c>
      <c r="H10" s="5">
        <v>0</v>
      </c>
      <c r="I10" s="5">
        <v>18.18</v>
      </c>
      <c r="J10" s="5">
        <v>18.18</v>
      </c>
      <c r="K10" s="5">
        <v>76</v>
      </c>
      <c r="L10" s="5">
        <v>76</v>
      </c>
      <c r="M10" s="5">
        <v>3.6</v>
      </c>
      <c r="N10" s="5">
        <v>3.6</v>
      </c>
      <c r="O10" s="5" t="s">
        <v>98</v>
      </c>
    </row>
    <row r="11" spans="1:15" ht="27.75" customHeight="1">
      <c r="A11" s="14" t="s">
        <v>99</v>
      </c>
      <c r="B11" s="12"/>
      <c r="C11" s="13">
        <v>435</v>
      </c>
      <c r="D11" s="13">
        <v>485</v>
      </c>
      <c r="E11" s="13">
        <v>0.96</v>
      </c>
      <c r="F11" s="13">
        <v>0.96</v>
      </c>
      <c r="G11" s="13">
        <v>0</v>
      </c>
      <c r="H11" s="13">
        <v>0</v>
      </c>
      <c r="I11" s="13">
        <v>18.18</v>
      </c>
      <c r="J11" s="13">
        <v>18.18</v>
      </c>
      <c r="K11" s="13">
        <v>76</v>
      </c>
      <c r="L11" s="13">
        <v>76</v>
      </c>
      <c r="M11" s="13">
        <v>3.6</v>
      </c>
      <c r="N11" s="13">
        <v>3.6</v>
      </c>
      <c r="O11" s="13"/>
    </row>
    <row r="12" spans="1:15" ht="22.5" customHeight="1">
      <c r="A12" s="7" t="s">
        <v>30</v>
      </c>
      <c r="B12" s="9" t="s">
        <v>100</v>
      </c>
      <c r="C12" s="5">
        <v>30</v>
      </c>
      <c r="D12" s="5">
        <v>45</v>
      </c>
      <c r="E12" s="5">
        <v>0.43</v>
      </c>
      <c r="F12" s="5">
        <v>0.64</v>
      </c>
      <c r="G12" s="5">
        <v>1.83</v>
      </c>
      <c r="H12" s="5">
        <v>2.74</v>
      </c>
      <c r="I12" s="5">
        <v>3.5</v>
      </c>
      <c r="J12" s="5">
        <v>5.25</v>
      </c>
      <c r="K12" s="5">
        <v>20.17</v>
      </c>
      <c r="L12" s="5">
        <v>36.4</v>
      </c>
      <c r="M12" s="5">
        <v>2.85</v>
      </c>
      <c r="N12" s="5">
        <v>4.27</v>
      </c>
      <c r="O12" s="5" t="s">
        <v>101</v>
      </c>
    </row>
    <row r="13" spans="1:15" ht="30">
      <c r="A13" s="6"/>
      <c r="B13" s="9" t="s">
        <v>102</v>
      </c>
      <c r="C13" s="5">
        <v>150</v>
      </c>
      <c r="D13" s="5">
        <v>200</v>
      </c>
      <c r="E13" s="5">
        <v>1.79</v>
      </c>
      <c r="F13" s="5">
        <v>2.39</v>
      </c>
      <c r="G13" s="5">
        <v>1.66</v>
      </c>
      <c r="H13" s="5">
        <v>2.22</v>
      </c>
      <c r="I13" s="5">
        <v>9.82</v>
      </c>
      <c r="J13" s="5">
        <v>14.26</v>
      </c>
      <c r="K13" s="5">
        <v>81</v>
      </c>
      <c r="L13" s="5">
        <v>135</v>
      </c>
      <c r="M13" s="5">
        <v>3.06</v>
      </c>
      <c r="N13" s="5">
        <v>4.6</v>
      </c>
      <c r="O13" s="5" t="s">
        <v>103</v>
      </c>
    </row>
    <row r="14" spans="1:15" ht="34.5" customHeight="1">
      <c r="A14" s="6"/>
      <c r="B14" s="9" t="s">
        <v>104</v>
      </c>
      <c r="C14" s="5">
        <v>60</v>
      </c>
      <c r="D14" s="5">
        <v>80</v>
      </c>
      <c r="E14" s="5">
        <v>7.32</v>
      </c>
      <c r="F14" s="5">
        <v>9.76</v>
      </c>
      <c r="G14" s="5">
        <v>5.07</v>
      </c>
      <c r="H14" s="5">
        <v>6.76</v>
      </c>
      <c r="I14" s="5">
        <v>9.64</v>
      </c>
      <c r="J14" s="5">
        <v>12.85</v>
      </c>
      <c r="K14" s="5">
        <v>84</v>
      </c>
      <c r="L14" s="5">
        <v>112</v>
      </c>
      <c r="M14" s="5">
        <v>0.09</v>
      </c>
      <c r="N14" s="5">
        <v>0.12</v>
      </c>
      <c r="O14" s="5" t="s">
        <v>105</v>
      </c>
    </row>
    <row r="15" spans="1:15" ht="26.25" customHeight="1">
      <c r="A15" s="6"/>
      <c r="B15" s="9" t="s">
        <v>106</v>
      </c>
      <c r="C15" s="5">
        <v>10</v>
      </c>
      <c r="D15" s="5">
        <v>20</v>
      </c>
      <c r="E15" s="5">
        <v>0.16</v>
      </c>
      <c r="F15" s="5">
        <v>0.32</v>
      </c>
      <c r="G15" s="5">
        <v>1.34</v>
      </c>
      <c r="H15" s="5">
        <v>2.68</v>
      </c>
      <c r="I15" s="5">
        <v>0.5</v>
      </c>
      <c r="J15" s="5">
        <v>1</v>
      </c>
      <c r="K15" s="5">
        <v>12</v>
      </c>
      <c r="L15" s="5">
        <v>36</v>
      </c>
      <c r="M15" s="5">
        <v>0.01</v>
      </c>
      <c r="N15" s="5">
        <v>0.02</v>
      </c>
      <c r="O15" s="5" t="s">
        <v>107</v>
      </c>
    </row>
    <row r="16" spans="1:15" ht="30">
      <c r="A16" s="6"/>
      <c r="B16" s="9" t="s">
        <v>108</v>
      </c>
      <c r="C16" s="5" t="s">
        <v>109</v>
      </c>
      <c r="D16" s="5" t="s">
        <v>50</v>
      </c>
      <c r="E16" s="5">
        <v>2.85</v>
      </c>
      <c r="F16" s="5">
        <v>4.28</v>
      </c>
      <c r="G16" s="5">
        <v>2.9</v>
      </c>
      <c r="H16" s="5">
        <v>4.35</v>
      </c>
      <c r="I16" s="5">
        <v>18.46</v>
      </c>
      <c r="J16" s="5">
        <v>27.25</v>
      </c>
      <c r="K16" s="5">
        <v>73</v>
      </c>
      <c r="L16" s="5">
        <v>109</v>
      </c>
      <c r="M16" s="5">
        <v>0</v>
      </c>
      <c r="N16" s="5">
        <v>0</v>
      </c>
      <c r="O16" s="5" t="s">
        <v>110</v>
      </c>
    </row>
    <row r="17" spans="1:17" ht="28.5" customHeight="1">
      <c r="A17" s="6"/>
      <c r="B17" s="23" t="s">
        <v>111</v>
      </c>
      <c r="C17" s="24">
        <v>150</v>
      </c>
      <c r="D17" s="24">
        <v>180</v>
      </c>
      <c r="E17" s="24">
        <v>0.12</v>
      </c>
      <c r="F17" s="24">
        <v>0.14</v>
      </c>
      <c r="G17" s="24">
        <v>0.12</v>
      </c>
      <c r="H17" s="24">
        <v>0.14</v>
      </c>
      <c r="I17" s="24">
        <v>12.91</v>
      </c>
      <c r="J17" s="24">
        <v>21.49</v>
      </c>
      <c r="K17" s="24">
        <v>63</v>
      </c>
      <c r="L17" s="24">
        <v>76</v>
      </c>
      <c r="M17" s="24">
        <v>1.29</v>
      </c>
      <c r="N17" s="24">
        <v>1.55</v>
      </c>
      <c r="O17" s="5" t="s">
        <v>112</v>
      </c>
      <c r="P17" s="19"/>
      <c r="Q17" s="25"/>
    </row>
    <row r="18" spans="1:16" ht="30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8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8"/>
    </row>
    <row r="20" spans="1:15" ht="21" customHeight="1">
      <c r="A20" s="7" t="s">
        <v>44</v>
      </c>
      <c r="B20" s="12"/>
      <c r="C20" s="13">
        <v>535</v>
      </c>
      <c r="D20" s="13">
        <v>725</v>
      </c>
      <c r="E20" s="13">
        <f>SUM(E12:E19)</f>
        <v>15.899999999999999</v>
      </c>
      <c r="F20" s="13">
        <f>SUM(F12:F19)</f>
        <v>22.470000000000002</v>
      </c>
      <c r="G20" s="13">
        <f>SUM(G12:G19)</f>
        <v>13.42</v>
      </c>
      <c r="H20" s="13">
        <f>SUM(H12:H19)</f>
        <v>19.6</v>
      </c>
      <c r="I20" s="13">
        <f>SUM(I12:I19)</f>
        <v>72.83999999999999</v>
      </c>
      <c r="J20" s="32">
        <f>SUM(J12:J19)</f>
        <v>109.02</v>
      </c>
      <c r="K20" s="32">
        <f>SUM(K12:K19)</f>
        <v>423.87</v>
      </c>
      <c r="L20" s="32">
        <f>SUM(L12:L19)</f>
        <v>639.4499999999999</v>
      </c>
      <c r="M20" s="13">
        <f>SUM(M12:M19)</f>
        <v>7.299999999999999</v>
      </c>
      <c r="N20" s="13">
        <f>SUM(N12:N19)</f>
        <v>10.559999999999999</v>
      </c>
      <c r="O20" s="5"/>
    </row>
    <row r="21" spans="1:15" ht="44.25" customHeight="1">
      <c r="A21" s="7" t="s">
        <v>45</v>
      </c>
      <c r="B21" s="9" t="s">
        <v>113</v>
      </c>
      <c r="C21" s="5" t="s">
        <v>114</v>
      </c>
      <c r="D21" s="5" t="s">
        <v>115</v>
      </c>
      <c r="E21" s="5">
        <v>7.57</v>
      </c>
      <c r="F21" s="5">
        <v>8.65</v>
      </c>
      <c r="G21" s="5">
        <v>5.38</v>
      </c>
      <c r="H21" s="5">
        <v>6.15</v>
      </c>
      <c r="I21" s="5">
        <v>15.17</v>
      </c>
      <c r="J21" s="5">
        <v>28.34</v>
      </c>
      <c r="K21" s="5">
        <v>107</v>
      </c>
      <c r="L21" s="5">
        <v>130</v>
      </c>
      <c r="M21" s="5">
        <v>0.13</v>
      </c>
      <c r="N21" s="5">
        <v>0.15</v>
      </c>
      <c r="O21" s="5" t="s">
        <v>116</v>
      </c>
    </row>
    <row r="22" spans="1:15" ht="39" customHeight="1">
      <c r="A22" s="6"/>
      <c r="B22" s="9" t="s">
        <v>117</v>
      </c>
      <c r="C22" s="5">
        <v>150</v>
      </c>
      <c r="D22" s="5">
        <v>180</v>
      </c>
      <c r="E22" s="5">
        <v>4.35</v>
      </c>
      <c r="F22" s="5">
        <v>5.22</v>
      </c>
      <c r="G22" s="5">
        <v>3.75</v>
      </c>
      <c r="H22" s="5">
        <v>4.5</v>
      </c>
      <c r="I22" s="5">
        <v>6.3</v>
      </c>
      <c r="J22" s="5">
        <v>7.56</v>
      </c>
      <c r="K22" s="5">
        <v>76</v>
      </c>
      <c r="L22" s="5">
        <v>92</v>
      </c>
      <c r="M22" s="5">
        <v>0.45</v>
      </c>
      <c r="N22" s="5">
        <v>0.54</v>
      </c>
      <c r="O22" s="5" t="s">
        <v>51</v>
      </c>
    </row>
    <row r="23" spans="1:15" ht="36" customHeight="1">
      <c r="A23" s="14" t="s">
        <v>52</v>
      </c>
      <c r="B23" s="12"/>
      <c r="C23" s="13">
        <v>230</v>
      </c>
      <c r="D23" s="13">
        <v>270</v>
      </c>
      <c r="E23" s="13">
        <f>SUM(E21:E22)</f>
        <v>11.92</v>
      </c>
      <c r="F23" s="13">
        <f>SUM(F21:F22)</f>
        <v>13.870000000000001</v>
      </c>
      <c r="G23" s="13">
        <f>SUM(G21:G22)</f>
        <v>9.129999999999999</v>
      </c>
      <c r="H23" s="13">
        <f>SUM(H21:H22)</f>
        <v>10.65</v>
      </c>
      <c r="I23" s="13">
        <f>SUM(I21:I22)</f>
        <v>21.47</v>
      </c>
      <c r="J23" s="13">
        <f>SUM(J21:J22)</f>
        <v>35.9</v>
      </c>
      <c r="K23" s="13">
        <f>SUM(K21:K22)</f>
        <v>183</v>
      </c>
      <c r="L23" s="13">
        <f>SUM(L21:L22)</f>
        <v>222</v>
      </c>
      <c r="M23" s="13">
        <f>SUM(M21:M22)</f>
        <v>0.5800000000000001</v>
      </c>
      <c r="N23" s="13">
        <f>SUM(N21:N22)</f>
        <v>0.6900000000000001</v>
      </c>
      <c r="O23" s="5"/>
    </row>
    <row r="24" spans="1:15" ht="31.5" customHeight="1">
      <c r="A24" s="14" t="s">
        <v>53</v>
      </c>
      <c r="B24" s="12"/>
      <c r="C24" s="13"/>
      <c r="D24" s="13"/>
      <c r="E24" s="13">
        <f>E9+E11+E20+E23</f>
        <v>37.85</v>
      </c>
      <c r="F24" s="13">
        <f>F9+F11+F20+F23</f>
        <v>43.42</v>
      </c>
      <c r="G24" s="13">
        <f>G9+G11+G20+G23</f>
        <v>32.75</v>
      </c>
      <c r="H24" s="13">
        <f>H9+H11+H20+H23</f>
        <v>40.99</v>
      </c>
      <c r="I24" s="21">
        <f>I9+I11+I20+I23</f>
        <v>140.31</v>
      </c>
      <c r="J24" s="13">
        <f>J9+J11+J20+J23</f>
        <v>193.54</v>
      </c>
      <c r="K24" s="13">
        <f>K9+K11+K20+K23</f>
        <v>848.87</v>
      </c>
      <c r="L24" s="13">
        <f>L9+L11+L20+L23</f>
        <v>1116.85</v>
      </c>
      <c r="M24" s="13">
        <f>M9+M11+M20+M23</f>
        <v>12.67</v>
      </c>
      <c r="N24" s="13">
        <f>N9+N11+N20+N23</f>
        <v>16.28</v>
      </c>
      <c r="O24" s="13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5"/>
    </row>
    <row r="26" spans="2:14" ht="12.75">
      <c r="B26" t="s">
        <v>55</v>
      </c>
      <c r="E26">
        <f>E24-E25</f>
        <v>1.8500000000000014</v>
      </c>
      <c r="F26">
        <f>F24-F25</f>
        <v>-2.5799999999999983</v>
      </c>
      <c r="G26">
        <f>G24-G25</f>
        <v>-7.25</v>
      </c>
      <c r="H26">
        <f>H24-H25</f>
        <v>-10.009999999999998</v>
      </c>
      <c r="I26" s="29">
        <f>I24-I25</f>
        <v>-0.6899999999999977</v>
      </c>
      <c r="J26">
        <f>J24-J25</f>
        <v>-2.460000000000008</v>
      </c>
      <c r="K26">
        <f>K24-K25</f>
        <v>-126.13</v>
      </c>
      <c r="L26">
        <f>L24-L25</f>
        <v>-233.1500000000001</v>
      </c>
      <c r="M26">
        <f>M24-M25</f>
        <v>-15.33</v>
      </c>
      <c r="N26">
        <f>N24-N25</f>
        <v>-15.719999999999999</v>
      </c>
    </row>
    <row r="28" ht="18">
      <c r="B28" s="33" t="s">
        <v>118</v>
      </c>
    </row>
    <row r="29" ht="7.5" customHeight="1"/>
    <row r="30" spans="1:15" ht="30.75" customHeight="1">
      <c r="A30" s="3" t="s">
        <v>1</v>
      </c>
      <c r="B30" s="4" t="s">
        <v>2</v>
      </c>
      <c r="C30" s="5" t="s">
        <v>3</v>
      </c>
      <c r="D30" s="5"/>
      <c r="E30" s="5" t="s">
        <v>60</v>
      </c>
      <c r="F30" s="5"/>
      <c r="G30" s="5"/>
      <c r="H30" s="5"/>
      <c r="I30" s="5"/>
      <c r="J30" s="5"/>
      <c r="K30" s="4" t="s">
        <v>5</v>
      </c>
      <c r="L30" s="4"/>
      <c r="M30" s="5" t="s">
        <v>6</v>
      </c>
      <c r="N30" s="5"/>
      <c r="O30" s="4" t="s">
        <v>7</v>
      </c>
    </row>
    <row r="31" spans="1:15" ht="15">
      <c r="A31" s="3"/>
      <c r="B31" s="4"/>
      <c r="C31" s="5"/>
      <c r="D31" s="5"/>
      <c r="E31" s="5" t="s">
        <v>8</v>
      </c>
      <c r="F31" s="5"/>
      <c r="G31" s="5" t="s">
        <v>9</v>
      </c>
      <c r="H31" s="5"/>
      <c r="I31" s="5" t="s">
        <v>10</v>
      </c>
      <c r="J31" s="5"/>
      <c r="K31" s="4"/>
      <c r="L31" s="4"/>
      <c r="M31" s="5"/>
      <c r="N31" s="5"/>
      <c r="O31" s="4"/>
    </row>
    <row r="32" spans="1:15" ht="15">
      <c r="A32" s="6"/>
      <c r="B32" s="5"/>
      <c r="C32" s="5" t="s">
        <v>11</v>
      </c>
      <c r="D32" s="5" t="s">
        <v>12</v>
      </c>
      <c r="E32" s="5" t="s">
        <v>11</v>
      </c>
      <c r="F32" s="5" t="s">
        <v>12</v>
      </c>
      <c r="G32" s="5" t="s">
        <v>11</v>
      </c>
      <c r="H32" s="5" t="s">
        <v>12</v>
      </c>
      <c r="I32" s="5" t="s">
        <v>11</v>
      </c>
      <c r="J32" s="5" t="s">
        <v>12</v>
      </c>
      <c r="K32" s="5" t="s">
        <v>11</v>
      </c>
      <c r="L32" s="5" t="s">
        <v>12</v>
      </c>
      <c r="M32" s="5" t="s">
        <v>11</v>
      </c>
      <c r="N32" s="5" t="s">
        <v>12</v>
      </c>
      <c r="O32" s="5"/>
    </row>
    <row r="33" spans="1:15" ht="15.75">
      <c r="A33" s="7" t="s">
        <v>92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7" ht="33.75" customHeight="1">
      <c r="A34" s="7" t="s">
        <v>14</v>
      </c>
      <c r="B34" s="9" t="s">
        <v>93</v>
      </c>
      <c r="C34" s="5">
        <v>85</v>
      </c>
      <c r="D34" s="5">
        <v>105</v>
      </c>
      <c r="E34" s="11">
        <v>3.58</v>
      </c>
      <c r="F34" s="5">
        <v>3.98</v>
      </c>
      <c r="G34" s="5">
        <v>5.04</v>
      </c>
      <c r="H34" s="5">
        <v>9.2</v>
      </c>
      <c r="I34" s="11">
        <v>1.15</v>
      </c>
      <c r="J34" s="5">
        <v>1.51</v>
      </c>
      <c r="K34" s="5">
        <v>127</v>
      </c>
      <c r="L34" s="5">
        <v>157</v>
      </c>
      <c r="M34" s="5">
        <v>0.1</v>
      </c>
      <c r="N34" s="5">
        <v>0.15</v>
      </c>
      <c r="O34" s="4" t="s">
        <v>94</v>
      </c>
      <c r="P34" s="20"/>
      <c r="Q34" s="2"/>
    </row>
    <row r="35" spans="1:15" ht="30">
      <c r="A35" s="6"/>
      <c r="B35" s="9" t="s">
        <v>63</v>
      </c>
      <c r="C35" s="10" t="s">
        <v>64</v>
      </c>
      <c r="D35" s="10" t="s">
        <v>64</v>
      </c>
      <c r="E35" s="5">
        <v>2.45</v>
      </c>
      <c r="F35" s="5">
        <v>2.45</v>
      </c>
      <c r="G35" s="5">
        <v>7.55</v>
      </c>
      <c r="H35" s="5">
        <v>7.55</v>
      </c>
      <c r="I35" s="5">
        <v>14.62</v>
      </c>
      <c r="J35" s="5">
        <v>14.62</v>
      </c>
      <c r="K35" s="5">
        <v>99</v>
      </c>
      <c r="L35" s="5">
        <v>99</v>
      </c>
      <c r="M35" s="5">
        <v>0</v>
      </c>
      <c r="N35" s="5">
        <v>0</v>
      </c>
      <c r="O35" s="5" t="s">
        <v>65</v>
      </c>
    </row>
    <row r="36" spans="1:15" ht="21.75" customHeight="1">
      <c r="A36" s="30"/>
      <c r="B36" s="9" t="s">
        <v>95</v>
      </c>
      <c r="C36" s="5">
        <v>150</v>
      </c>
      <c r="D36" s="5">
        <v>180</v>
      </c>
      <c r="E36" s="5">
        <v>3.04</v>
      </c>
      <c r="F36" s="5">
        <v>3.67</v>
      </c>
      <c r="G36" s="5">
        <v>2.65</v>
      </c>
      <c r="H36" s="5">
        <v>3.19</v>
      </c>
      <c r="I36" s="5">
        <v>13.2</v>
      </c>
      <c r="J36" s="5">
        <v>15.82</v>
      </c>
      <c r="K36" s="5">
        <v>67</v>
      </c>
      <c r="L36" s="5">
        <v>80.4</v>
      </c>
      <c r="M36" s="5">
        <v>1.19</v>
      </c>
      <c r="N36" s="5">
        <v>1.43</v>
      </c>
      <c r="O36" s="31" t="s">
        <v>96</v>
      </c>
    </row>
    <row r="37" spans="1:15" ht="33" customHeight="1">
      <c r="A37" s="14" t="s">
        <v>25</v>
      </c>
      <c r="B37" s="12"/>
      <c r="C37" s="13"/>
      <c r="D37" s="13"/>
      <c r="E37" s="13">
        <f>SUM(E34:E36)</f>
        <v>9.07</v>
      </c>
      <c r="F37" s="13">
        <f>SUM(F35:F36)</f>
        <v>6.12</v>
      </c>
      <c r="G37" s="13">
        <f>SUM(G35:G36)</f>
        <v>10.2</v>
      </c>
      <c r="H37" s="13">
        <f>SUM(H35:H36)</f>
        <v>10.74</v>
      </c>
      <c r="I37" s="21">
        <f>SUM(I35:I36)</f>
        <v>27.82</v>
      </c>
      <c r="J37" s="13">
        <f>SUM(J35:J36)</f>
        <v>30.439999999999998</v>
      </c>
      <c r="K37" s="13">
        <f>SUM(K35:K36)</f>
        <v>166</v>
      </c>
      <c r="L37" s="13">
        <f>SUM(L35:L36)</f>
        <v>179.4</v>
      </c>
      <c r="M37" s="13">
        <f>SUM(M35:M36)</f>
        <v>1.19</v>
      </c>
      <c r="N37" s="13">
        <f>SUM(N35:N36)</f>
        <v>1.43</v>
      </c>
      <c r="O37" s="13"/>
    </row>
    <row r="38" spans="1:15" ht="23.25" customHeight="1">
      <c r="A38" s="7" t="s">
        <v>26</v>
      </c>
      <c r="B38" s="17" t="s">
        <v>97</v>
      </c>
      <c r="C38" s="5">
        <v>180</v>
      </c>
      <c r="D38" s="5">
        <v>180</v>
      </c>
      <c r="E38" s="5">
        <v>0.96</v>
      </c>
      <c r="F38" s="5">
        <v>0.96</v>
      </c>
      <c r="G38" s="5">
        <v>0</v>
      </c>
      <c r="H38" s="5">
        <v>0</v>
      </c>
      <c r="I38" s="5">
        <v>18.18</v>
      </c>
      <c r="J38" s="5">
        <v>18.18</v>
      </c>
      <c r="K38" s="5">
        <v>76</v>
      </c>
      <c r="L38" s="5">
        <v>76</v>
      </c>
      <c r="M38" s="5">
        <v>3.6</v>
      </c>
      <c r="N38" s="5">
        <v>3.6</v>
      </c>
      <c r="O38" s="5" t="s">
        <v>98</v>
      </c>
    </row>
    <row r="39" spans="1:15" ht="31.5" customHeight="1">
      <c r="A39" s="14" t="s">
        <v>99</v>
      </c>
      <c r="B39" s="12"/>
      <c r="C39" s="13">
        <v>435</v>
      </c>
      <c r="D39" s="13">
        <v>485</v>
      </c>
      <c r="E39" s="13">
        <v>0.96</v>
      </c>
      <c r="F39" s="13">
        <v>0.96</v>
      </c>
      <c r="G39" s="13">
        <v>0</v>
      </c>
      <c r="H39" s="13">
        <v>0</v>
      </c>
      <c r="I39" s="13">
        <v>18.18</v>
      </c>
      <c r="J39" s="13">
        <v>18.18</v>
      </c>
      <c r="K39" s="13">
        <v>76</v>
      </c>
      <c r="L39" s="13">
        <v>76</v>
      </c>
      <c r="M39" s="13">
        <v>3.6</v>
      </c>
      <c r="N39" s="13">
        <v>3.6</v>
      </c>
      <c r="O39" s="13"/>
    </row>
    <row r="40" spans="1:15" ht="30">
      <c r="A40" s="7" t="s">
        <v>30</v>
      </c>
      <c r="B40" s="9" t="s">
        <v>119</v>
      </c>
      <c r="C40" s="5">
        <v>30</v>
      </c>
      <c r="D40" s="5">
        <v>60</v>
      </c>
      <c r="E40" s="5">
        <v>0.33</v>
      </c>
      <c r="F40" s="5">
        <v>0.65</v>
      </c>
      <c r="G40" s="5">
        <v>1.85</v>
      </c>
      <c r="H40" s="5">
        <v>3.7</v>
      </c>
      <c r="I40" s="5">
        <v>1.04</v>
      </c>
      <c r="J40" s="5">
        <v>2.08</v>
      </c>
      <c r="K40" s="5">
        <v>22.11</v>
      </c>
      <c r="L40" s="5">
        <v>44.22</v>
      </c>
      <c r="M40" s="5">
        <v>7.47</v>
      </c>
      <c r="N40" s="5">
        <v>14.94</v>
      </c>
      <c r="O40" s="5" t="s">
        <v>120</v>
      </c>
    </row>
    <row r="41" spans="1:15" ht="30">
      <c r="A41" s="6"/>
      <c r="B41" s="9" t="s">
        <v>102</v>
      </c>
      <c r="C41" s="5">
        <v>150</v>
      </c>
      <c r="D41" s="5">
        <v>200</v>
      </c>
      <c r="E41" s="5">
        <v>1.79</v>
      </c>
      <c r="F41" s="5">
        <v>2.39</v>
      </c>
      <c r="G41" s="5">
        <v>1.66</v>
      </c>
      <c r="H41" s="5">
        <v>2.22</v>
      </c>
      <c r="I41" s="5">
        <v>9.82</v>
      </c>
      <c r="J41" s="5">
        <v>14.26</v>
      </c>
      <c r="K41" s="5">
        <v>81</v>
      </c>
      <c r="L41" s="5">
        <v>135</v>
      </c>
      <c r="M41" s="5">
        <v>3.06</v>
      </c>
      <c r="N41" s="5">
        <v>4.6</v>
      </c>
      <c r="O41" s="5" t="s">
        <v>103</v>
      </c>
    </row>
    <row r="42" spans="1:15" ht="30" customHeight="1">
      <c r="A42" s="6"/>
      <c r="B42" s="9" t="s">
        <v>104</v>
      </c>
      <c r="C42" s="5">
        <v>60</v>
      </c>
      <c r="D42" s="5">
        <v>80</v>
      </c>
      <c r="E42" s="5">
        <v>7.32</v>
      </c>
      <c r="F42" s="5">
        <v>9.76</v>
      </c>
      <c r="G42" s="5">
        <v>5.07</v>
      </c>
      <c r="H42" s="5">
        <v>6.76</v>
      </c>
      <c r="I42" s="5">
        <v>9.64</v>
      </c>
      <c r="J42" s="5">
        <v>12.85</v>
      </c>
      <c r="K42" s="5">
        <v>84</v>
      </c>
      <c r="L42" s="5">
        <v>112</v>
      </c>
      <c r="M42" s="5">
        <v>0.09</v>
      </c>
      <c r="N42" s="5">
        <v>0.12</v>
      </c>
      <c r="O42" s="5" t="s">
        <v>105</v>
      </c>
    </row>
    <row r="43" spans="1:15" ht="29.25" customHeight="1">
      <c r="A43" s="6"/>
      <c r="B43" s="9" t="s">
        <v>106</v>
      </c>
      <c r="C43" s="5">
        <v>10</v>
      </c>
      <c r="D43" s="5">
        <v>20</v>
      </c>
      <c r="E43" s="5">
        <v>0.16</v>
      </c>
      <c r="F43" s="5">
        <v>0.32</v>
      </c>
      <c r="G43" s="5">
        <v>1.34</v>
      </c>
      <c r="H43" s="5">
        <v>2.68</v>
      </c>
      <c r="I43" s="5">
        <v>0.5</v>
      </c>
      <c r="J43" s="5">
        <v>1</v>
      </c>
      <c r="K43" s="5">
        <v>12</v>
      </c>
      <c r="L43" s="5">
        <v>36</v>
      </c>
      <c r="M43" s="5">
        <v>0.01</v>
      </c>
      <c r="N43" s="5">
        <v>0.02</v>
      </c>
      <c r="O43" s="5" t="s">
        <v>107</v>
      </c>
    </row>
    <row r="44" spans="1:15" ht="30">
      <c r="A44" s="6"/>
      <c r="B44" s="9" t="s">
        <v>108</v>
      </c>
      <c r="C44" s="5" t="s">
        <v>109</v>
      </c>
      <c r="D44" s="5" t="s">
        <v>50</v>
      </c>
      <c r="E44" s="5">
        <v>2.85</v>
      </c>
      <c r="F44" s="5">
        <v>4.28</v>
      </c>
      <c r="G44" s="5">
        <v>2.9</v>
      </c>
      <c r="H44" s="5">
        <v>4.35</v>
      </c>
      <c r="I44" s="5">
        <v>18.46</v>
      </c>
      <c r="J44" s="5">
        <v>27.25</v>
      </c>
      <c r="K44" s="5">
        <v>73</v>
      </c>
      <c r="L44" s="5">
        <v>109</v>
      </c>
      <c r="M44" s="5">
        <v>0</v>
      </c>
      <c r="N44" s="5">
        <v>0</v>
      </c>
      <c r="O44" s="5" t="s">
        <v>110</v>
      </c>
    </row>
    <row r="45" spans="1:17" ht="24.75" customHeight="1">
      <c r="A45" s="6"/>
      <c r="B45" s="23" t="s">
        <v>111</v>
      </c>
      <c r="C45" s="24">
        <v>150</v>
      </c>
      <c r="D45" s="24">
        <v>180</v>
      </c>
      <c r="E45" s="24">
        <v>0.12</v>
      </c>
      <c r="F45" s="24">
        <v>0.14</v>
      </c>
      <c r="G45" s="24">
        <v>0.12</v>
      </c>
      <c r="H45" s="24">
        <v>0.14</v>
      </c>
      <c r="I45" s="24">
        <v>12.91</v>
      </c>
      <c r="J45" s="24">
        <v>21.49</v>
      </c>
      <c r="K45" s="24">
        <v>63</v>
      </c>
      <c r="L45" s="24">
        <v>76</v>
      </c>
      <c r="M45" s="24">
        <v>1.29</v>
      </c>
      <c r="N45" s="24">
        <v>1.55</v>
      </c>
      <c r="O45" s="5" t="s">
        <v>112</v>
      </c>
      <c r="P45" s="19"/>
      <c r="Q45" s="25"/>
    </row>
    <row r="46" spans="1:16" ht="30">
      <c r="A46" s="6"/>
      <c r="B46" s="17" t="s">
        <v>41</v>
      </c>
      <c r="C46" s="5">
        <v>20</v>
      </c>
      <c r="D46" s="5">
        <v>35</v>
      </c>
      <c r="E46" s="5">
        <v>1.58</v>
      </c>
      <c r="F46" s="5">
        <v>2.96</v>
      </c>
      <c r="G46" s="5">
        <v>0.2</v>
      </c>
      <c r="H46" s="5">
        <v>0.35</v>
      </c>
      <c r="I46" s="5">
        <v>9.66</v>
      </c>
      <c r="J46" s="5">
        <v>16.9</v>
      </c>
      <c r="K46" s="5">
        <v>47.3</v>
      </c>
      <c r="L46" s="5">
        <v>83</v>
      </c>
      <c r="M46" s="5">
        <v>0</v>
      </c>
      <c r="N46" s="5">
        <v>0</v>
      </c>
      <c r="O46" s="4" t="s">
        <v>42</v>
      </c>
      <c r="P46" s="8"/>
    </row>
    <row r="47" spans="1:16" ht="30">
      <c r="A47" s="6"/>
      <c r="B47" s="17" t="s">
        <v>43</v>
      </c>
      <c r="C47" s="5">
        <v>30</v>
      </c>
      <c r="D47" s="5">
        <v>40</v>
      </c>
      <c r="E47" s="5">
        <v>1.65</v>
      </c>
      <c r="F47" s="5">
        <v>1.98</v>
      </c>
      <c r="G47" s="5">
        <v>0.3</v>
      </c>
      <c r="H47" s="5">
        <v>0.36</v>
      </c>
      <c r="I47" s="5">
        <v>8.35</v>
      </c>
      <c r="J47" s="5">
        <v>10.02</v>
      </c>
      <c r="K47" s="5">
        <v>43.4</v>
      </c>
      <c r="L47" s="5">
        <v>52.05</v>
      </c>
      <c r="M47" s="5">
        <v>0</v>
      </c>
      <c r="N47" s="5">
        <v>0</v>
      </c>
      <c r="O47" s="4" t="s">
        <v>42</v>
      </c>
      <c r="P47" s="8"/>
    </row>
    <row r="48" spans="1:15" ht="21" customHeight="1">
      <c r="A48" s="7" t="s">
        <v>44</v>
      </c>
      <c r="B48" s="12"/>
      <c r="C48" s="13">
        <v>555</v>
      </c>
      <c r="D48" s="13">
        <v>770</v>
      </c>
      <c r="E48" s="13">
        <f>SUM(E40:E47)</f>
        <v>15.799999999999999</v>
      </c>
      <c r="F48" s="13">
        <f>SUM(F40:F47)</f>
        <v>22.48</v>
      </c>
      <c r="G48" s="13">
        <f>SUM(G40:G47)</f>
        <v>13.44</v>
      </c>
      <c r="H48" s="13">
        <f>SUM(H40:H47)</f>
        <v>20.56</v>
      </c>
      <c r="I48" s="13">
        <f>SUM(I40:I47)</f>
        <v>70.38</v>
      </c>
      <c r="J48" s="32">
        <f>SUM(J40:J47)</f>
        <v>105.85</v>
      </c>
      <c r="K48" s="32">
        <f>SUM(K40:K47)</f>
        <v>425.81</v>
      </c>
      <c r="L48" s="32">
        <f>SUM(L40:L47)</f>
        <v>647.27</v>
      </c>
      <c r="M48" s="13">
        <f>SUM(M40:M47)</f>
        <v>11.919999999999998</v>
      </c>
      <c r="N48" s="13">
        <f>SUM(N40:N47)</f>
        <v>21.229999999999997</v>
      </c>
      <c r="O48" s="5"/>
    </row>
    <row r="49" spans="1:15" ht="46.5" customHeight="1">
      <c r="A49" s="7" t="s">
        <v>45</v>
      </c>
      <c r="B49" s="9" t="s">
        <v>113</v>
      </c>
      <c r="C49" s="5" t="s">
        <v>114</v>
      </c>
      <c r="D49" s="5" t="s">
        <v>115</v>
      </c>
      <c r="E49" s="5">
        <v>7.57</v>
      </c>
      <c r="F49" s="5">
        <v>8.65</v>
      </c>
      <c r="G49" s="5">
        <v>5.38</v>
      </c>
      <c r="H49" s="5">
        <v>6.15</v>
      </c>
      <c r="I49" s="5">
        <v>15.17</v>
      </c>
      <c r="J49" s="5">
        <v>28.34</v>
      </c>
      <c r="K49" s="5">
        <v>107</v>
      </c>
      <c r="L49" s="5">
        <v>130</v>
      </c>
      <c r="M49" s="5">
        <v>0.13</v>
      </c>
      <c r="N49" s="5">
        <v>0.15</v>
      </c>
      <c r="O49" s="5" t="s">
        <v>116</v>
      </c>
    </row>
    <row r="50" spans="1:15" ht="39" customHeight="1">
      <c r="A50" s="6"/>
      <c r="B50" s="9" t="s">
        <v>117</v>
      </c>
      <c r="C50" s="5">
        <v>150</v>
      </c>
      <c r="D50" s="5">
        <v>180</v>
      </c>
      <c r="E50" s="5">
        <v>4.35</v>
      </c>
      <c r="F50" s="5">
        <v>5.22</v>
      </c>
      <c r="G50" s="5">
        <v>3.75</v>
      </c>
      <c r="H50" s="5">
        <v>4.5</v>
      </c>
      <c r="I50" s="5">
        <v>6.3</v>
      </c>
      <c r="J50" s="5">
        <v>7.56</v>
      </c>
      <c r="K50" s="5">
        <v>76</v>
      </c>
      <c r="L50" s="5">
        <v>92</v>
      </c>
      <c r="M50" s="5">
        <v>0.45</v>
      </c>
      <c r="N50" s="5">
        <v>0.54</v>
      </c>
      <c r="O50" s="5" t="s">
        <v>51</v>
      </c>
    </row>
    <row r="51" spans="1:15" ht="25.5" customHeight="1">
      <c r="A51" s="14" t="s">
        <v>52</v>
      </c>
      <c r="B51" s="12"/>
      <c r="C51" s="13">
        <v>230</v>
      </c>
      <c r="D51" s="13">
        <v>270</v>
      </c>
      <c r="E51" s="13">
        <f>SUM(E49:E50)</f>
        <v>11.92</v>
      </c>
      <c r="F51" s="13">
        <f>SUM(F49:F50)</f>
        <v>13.870000000000001</v>
      </c>
      <c r="G51" s="13">
        <f>SUM(G49:G50)</f>
        <v>9.129999999999999</v>
      </c>
      <c r="H51" s="13">
        <f>SUM(H49:H50)</f>
        <v>10.65</v>
      </c>
      <c r="I51" s="13">
        <f>SUM(I49:I50)</f>
        <v>21.47</v>
      </c>
      <c r="J51" s="13">
        <f>SUM(J49:J50)</f>
        <v>35.9</v>
      </c>
      <c r="K51" s="13">
        <f>SUM(K49:K50)</f>
        <v>183</v>
      </c>
      <c r="L51" s="13">
        <f>SUM(L49:L50)</f>
        <v>222</v>
      </c>
      <c r="M51" s="13">
        <f>SUM(M49:M50)</f>
        <v>0.5800000000000001</v>
      </c>
      <c r="N51" s="13">
        <f>SUM(N49:N50)</f>
        <v>0.6900000000000001</v>
      </c>
      <c r="O51" s="5"/>
    </row>
    <row r="52" spans="1:15" ht="29.25" customHeight="1">
      <c r="A52" s="14" t="s">
        <v>53</v>
      </c>
      <c r="B52" s="12"/>
      <c r="C52" s="13"/>
      <c r="D52" s="13"/>
      <c r="E52" s="13">
        <f>E51+E48+E39+E37</f>
        <v>37.75</v>
      </c>
      <c r="F52" s="13">
        <f>F51+F48+F37</f>
        <v>42.47</v>
      </c>
      <c r="G52" s="13">
        <f>G51+G48+G39+G37</f>
        <v>32.769999999999996</v>
      </c>
      <c r="H52" s="13">
        <f>H51+H48+H39+H37</f>
        <v>41.95</v>
      </c>
      <c r="I52" s="21">
        <f>I51+I48+I39+I37</f>
        <v>137.85</v>
      </c>
      <c r="J52" s="13">
        <f>J51+J48+J39+J37</f>
        <v>190.37</v>
      </c>
      <c r="K52" s="13">
        <f>K51+K48+K39+K37</f>
        <v>850.81</v>
      </c>
      <c r="L52" s="13">
        <f>L51+L48+L39+L37</f>
        <v>1124.67</v>
      </c>
      <c r="M52" s="13">
        <f>M51+M48+M39+M37</f>
        <v>17.29</v>
      </c>
      <c r="N52" s="13">
        <f>N51+N48+N39+N37</f>
        <v>26.95</v>
      </c>
      <c r="O52" s="13"/>
    </row>
    <row r="53" spans="2:16" ht="12.75">
      <c r="B53" t="s">
        <v>54</v>
      </c>
      <c r="E53">
        <v>36</v>
      </c>
      <c r="F53">
        <v>46</v>
      </c>
      <c r="G53">
        <v>40</v>
      </c>
      <c r="H53">
        <v>51</v>
      </c>
      <c r="I53">
        <v>141</v>
      </c>
      <c r="J53">
        <v>196</v>
      </c>
      <c r="K53">
        <v>975</v>
      </c>
      <c r="L53">
        <v>1350</v>
      </c>
      <c r="M53">
        <v>28</v>
      </c>
      <c r="N53">
        <v>32</v>
      </c>
      <c r="P53" s="15"/>
    </row>
    <row r="54" spans="2:14" ht="12.75">
      <c r="B54" t="s">
        <v>55</v>
      </c>
      <c r="E54">
        <f>E52-E53</f>
        <v>1.75</v>
      </c>
      <c r="F54">
        <f>F52-F53</f>
        <v>-3.530000000000001</v>
      </c>
      <c r="G54">
        <f>G52-G53</f>
        <v>-7.230000000000004</v>
      </c>
      <c r="H54">
        <f>H52-H53</f>
        <v>-9.049999999999997</v>
      </c>
      <c r="I54" s="29">
        <f>I52-I53</f>
        <v>-3.1500000000000057</v>
      </c>
      <c r="J54">
        <f>J52-J53</f>
        <v>-5.6299999999999955</v>
      </c>
      <c r="K54">
        <f>K52-K53</f>
        <v>-124.19000000000005</v>
      </c>
      <c r="L54">
        <f>L52-L53</f>
        <v>-225.32999999999993</v>
      </c>
      <c r="M54">
        <f>M52-M53</f>
        <v>-10.71</v>
      </c>
      <c r="N54">
        <f>N52-N53</f>
        <v>-5.050000000000001</v>
      </c>
    </row>
  </sheetData>
  <sheetProtection selectLockedCells="1" selectUnlockedCells="1"/>
  <mergeCells count="14">
    <mergeCell ref="C2:D2"/>
    <mergeCell ref="E2:J2"/>
    <mergeCell ref="K2:L2"/>
    <mergeCell ref="M2:N2"/>
    <mergeCell ref="E3:F3"/>
    <mergeCell ref="G3:H3"/>
    <mergeCell ref="I3:J3"/>
    <mergeCell ref="C30:D30"/>
    <mergeCell ref="E30:J30"/>
    <mergeCell ref="K30:L30"/>
    <mergeCell ref="M30:N30"/>
    <mergeCell ref="E31:F31"/>
    <mergeCell ref="G31:H31"/>
    <mergeCell ref="I31:J31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9">
      <selection activeCell="D41" sqref="D41"/>
    </sheetView>
  </sheetViews>
  <sheetFormatPr defaultColWidth="9.00390625" defaultRowHeight="12.75"/>
  <cols>
    <col min="1" max="1" width="12.375" style="0" customWidth="1"/>
    <col min="2" max="2" width="29.125" style="0" customWidth="1"/>
    <col min="3" max="3" width="11.25390625" style="0" customWidth="1"/>
    <col min="4" max="4" width="10.875" style="0" customWidth="1"/>
    <col min="5" max="6" width="10.75390625" style="0" customWidth="1"/>
    <col min="7" max="7" width="10.25390625" style="0" customWidth="1"/>
    <col min="8" max="8" width="10.50390625" style="0" customWidth="1"/>
    <col min="9" max="9" width="10.375" style="0" customWidth="1"/>
    <col min="10" max="10" width="10.125" style="0" customWidth="1"/>
    <col min="11" max="11" width="10.50390625" style="0" customWidth="1"/>
    <col min="12" max="12" width="9.875" style="0" customWidth="1"/>
    <col min="13" max="13" width="10.00390625" style="0" customWidth="1"/>
    <col min="14" max="14" width="10.50390625" style="0" customWidth="1"/>
    <col min="15" max="15" width="11.00390625" style="0" customWidth="1"/>
    <col min="16" max="16" width="3.50390625" style="0" customWidth="1"/>
    <col min="17" max="18" width="9.125" style="0" hidden="1" customWidth="1"/>
    <col min="19" max="19" width="9.25390625" style="0" customWidth="1"/>
  </cols>
  <sheetData>
    <row r="1" spans="1:15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51" customHeight="1">
      <c r="A2" s="3" t="s">
        <v>1</v>
      </c>
      <c r="B2" s="4" t="s">
        <v>2</v>
      </c>
      <c r="C2" s="5" t="s">
        <v>3</v>
      </c>
      <c r="D2" s="5"/>
      <c r="E2" s="5" t="s">
        <v>60</v>
      </c>
      <c r="F2" s="5"/>
      <c r="G2" s="5"/>
      <c r="H2" s="5"/>
      <c r="I2" s="5"/>
      <c r="J2" s="5"/>
      <c r="K2" s="4" t="s">
        <v>5</v>
      </c>
      <c r="L2" s="4"/>
      <c r="M2" s="5" t="s">
        <v>6</v>
      </c>
      <c r="N2" s="5"/>
      <c r="O2" s="4" t="s">
        <v>7</v>
      </c>
    </row>
    <row r="3" spans="1:15" ht="15">
      <c r="A3" s="3"/>
      <c r="B3" s="4"/>
      <c r="C3" s="5"/>
      <c r="D3" s="5"/>
      <c r="E3" s="5" t="s">
        <v>8</v>
      </c>
      <c r="F3" s="5"/>
      <c r="G3" s="5" t="s">
        <v>9</v>
      </c>
      <c r="H3" s="5"/>
      <c r="I3" s="5" t="s">
        <v>10</v>
      </c>
      <c r="J3" s="5"/>
      <c r="K3" s="4"/>
      <c r="L3" s="4"/>
      <c r="M3" s="5"/>
      <c r="N3" s="5"/>
      <c r="O3" s="4"/>
    </row>
    <row r="4" spans="1:15" ht="15">
      <c r="A4" s="6"/>
      <c r="B4" s="5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5"/>
    </row>
    <row r="5" spans="1:15" ht="15.75">
      <c r="A5" s="7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46.5" customHeight="1">
      <c r="A6" s="7" t="s">
        <v>14</v>
      </c>
      <c r="B6" s="9" t="s">
        <v>122</v>
      </c>
      <c r="C6" s="5">
        <v>160</v>
      </c>
      <c r="D6" s="5">
        <v>210</v>
      </c>
      <c r="E6" s="11">
        <v>3.31</v>
      </c>
      <c r="F6" s="5">
        <v>4.59</v>
      </c>
      <c r="G6" s="5">
        <v>3.95</v>
      </c>
      <c r="H6" s="5">
        <v>4.9</v>
      </c>
      <c r="I6" s="11">
        <v>15.2</v>
      </c>
      <c r="J6" s="5">
        <v>19.95</v>
      </c>
      <c r="K6" s="16">
        <v>130</v>
      </c>
      <c r="L6" s="5">
        <v>191</v>
      </c>
      <c r="M6" s="5">
        <v>1.04</v>
      </c>
      <c r="N6" s="5">
        <v>1.46</v>
      </c>
      <c r="O6" s="4" t="s">
        <v>123</v>
      </c>
      <c r="P6" s="20"/>
      <c r="Q6" s="2"/>
    </row>
    <row r="7" spans="1:16" ht="33.75" customHeight="1">
      <c r="A7" s="6"/>
      <c r="B7" s="9" t="s">
        <v>17</v>
      </c>
      <c r="C7" s="10" t="s">
        <v>18</v>
      </c>
      <c r="D7" s="10" t="s">
        <v>19</v>
      </c>
      <c r="E7" s="5">
        <v>2.8</v>
      </c>
      <c r="F7" s="5">
        <v>5.02</v>
      </c>
      <c r="G7" s="11">
        <v>3.5</v>
      </c>
      <c r="H7" s="11">
        <v>6.44</v>
      </c>
      <c r="I7" s="5">
        <v>7.7</v>
      </c>
      <c r="J7" s="5">
        <v>14.16</v>
      </c>
      <c r="K7" s="5">
        <v>73</v>
      </c>
      <c r="L7" s="5">
        <v>134</v>
      </c>
      <c r="M7" s="5">
        <v>0.03</v>
      </c>
      <c r="N7" s="5">
        <v>0.05</v>
      </c>
      <c r="O7" s="5" t="s">
        <v>20</v>
      </c>
      <c r="P7" s="8"/>
    </row>
    <row r="8" spans="1:16" ht="23.25" customHeight="1">
      <c r="A8" s="6"/>
      <c r="B8" s="9" t="s">
        <v>124</v>
      </c>
      <c r="C8" s="5" t="s">
        <v>22</v>
      </c>
      <c r="D8" s="5" t="s">
        <v>23</v>
      </c>
      <c r="E8" s="5">
        <v>0.04</v>
      </c>
      <c r="F8" s="5">
        <v>0.06</v>
      </c>
      <c r="G8" s="5">
        <v>0.01</v>
      </c>
      <c r="H8" s="5">
        <v>0.02</v>
      </c>
      <c r="I8" s="5">
        <v>6.99</v>
      </c>
      <c r="J8" s="5">
        <v>9.99</v>
      </c>
      <c r="K8" s="5">
        <v>28</v>
      </c>
      <c r="L8" s="5">
        <v>40</v>
      </c>
      <c r="M8" s="5">
        <v>0.02</v>
      </c>
      <c r="N8" s="5">
        <v>0.03</v>
      </c>
      <c r="O8" s="5" t="s">
        <v>24</v>
      </c>
      <c r="P8" s="8"/>
    </row>
    <row r="9" spans="1:15" ht="21" customHeight="1">
      <c r="A9" s="7" t="s">
        <v>25</v>
      </c>
      <c r="B9" s="12"/>
      <c r="C9" s="13"/>
      <c r="D9" s="13"/>
      <c r="E9" s="13">
        <f>SUM(E6:E8)</f>
        <v>6.15</v>
      </c>
      <c r="F9" s="13">
        <f>SUM(F6:F8)</f>
        <v>9.669999999999998</v>
      </c>
      <c r="G9" s="13">
        <f>SUM(G6:G8)</f>
        <v>7.46</v>
      </c>
      <c r="H9" s="13">
        <f>SUM(H6:H8)</f>
        <v>11.36</v>
      </c>
      <c r="I9" s="21">
        <f>SUM(I6:I8)</f>
        <v>29.89</v>
      </c>
      <c r="J9" s="13">
        <f>SUM(J6:J8)</f>
        <v>44.099999999999994</v>
      </c>
      <c r="K9" s="13">
        <f>SUM(K6:K8)</f>
        <v>231</v>
      </c>
      <c r="L9" s="13">
        <f>SUM(L6:L8)</f>
        <v>365</v>
      </c>
      <c r="M9" s="13">
        <f>SUM(M6:M8)</f>
        <v>1.09</v>
      </c>
      <c r="N9" s="13">
        <f>SUM(N6:N8)</f>
        <v>1.54</v>
      </c>
      <c r="O9" s="13"/>
    </row>
    <row r="10" spans="1:15" ht="21" customHeight="1">
      <c r="A10" s="7" t="s">
        <v>26</v>
      </c>
      <c r="B10" s="9" t="s">
        <v>125</v>
      </c>
      <c r="C10" s="3">
        <v>50</v>
      </c>
      <c r="D10" s="3">
        <v>55</v>
      </c>
      <c r="E10" s="3">
        <v>0.75</v>
      </c>
      <c r="F10" s="3">
        <v>0.83</v>
      </c>
      <c r="G10" s="3">
        <v>0.25</v>
      </c>
      <c r="H10" s="3">
        <v>0.28</v>
      </c>
      <c r="I10" s="3">
        <v>10.5</v>
      </c>
      <c r="J10" s="3">
        <v>11.55</v>
      </c>
      <c r="K10" s="3">
        <v>48</v>
      </c>
      <c r="L10" s="3">
        <v>53</v>
      </c>
      <c r="M10" s="3">
        <v>5</v>
      </c>
      <c r="N10" s="3">
        <v>5.5</v>
      </c>
      <c r="O10" s="3" t="s">
        <v>28</v>
      </c>
    </row>
    <row r="11" spans="1:15" ht="34.5" customHeight="1">
      <c r="A11" s="7"/>
      <c r="B11" s="9" t="s">
        <v>126</v>
      </c>
      <c r="C11" s="3"/>
      <c r="D11" s="3">
        <v>200</v>
      </c>
      <c r="E11" s="3"/>
      <c r="F11" s="3">
        <v>0.61</v>
      </c>
      <c r="G11" s="3"/>
      <c r="H11" s="3">
        <v>0.25</v>
      </c>
      <c r="I11" s="3"/>
      <c r="J11" s="3">
        <v>18.67</v>
      </c>
      <c r="K11" s="3"/>
      <c r="L11" s="3">
        <v>79</v>
      </c>
      <c r="M11" s="3"/>
      <c r="N11" s="3">
        <v>90</v>
      </c>
      <c r="O11" s="3"/>
    </row>
    <row r="12" spans="1:15" ht="31.5">
      <c r="A12" s="14" t="s">
        <v>29</v>
      </c>
      <c r="B12" s="12"/>
      <c r="C12" s="13">
        <v>410</v>
      </c>
      <c r="D12" s="34">
        <v>500</v>
      </c>
      <c r="E12" s="13">
        <f>SUM(E10:E10)</f>
        <v>0.75</v>
      </c>
      <c r="F12" s="13">
        <f>SUM(F10:F11)</f>
        <v>1.44</v>
      </c>
      <c r="G12" s="13">
        <f>SUM(G10:G11)</f>
        <v>0.25</v>
      </c>
      <c r="H12" s="13">
        <f>SUM(H10:H11)</f>
        <v>0.53</v>
      </c>
      <c r="I12" s="13">
        <f>SUM(I10:I11)</f>
        <v>10.5</v>
      </c>
      <c r="J12" s="13">
        <f>SUM(J10:J11)</f>
        <v>30.220000000000002</v>
      </c>
      <c r="K12" s="13">
        <f>SUM(K10:K11)</f>
        <v>48</v>
      </c>
      <c r="L12" s="13">
        <f>SUM(L10:L11)</f>
        <v>132</v>
      </c>
      <c r="M12" s="13">
        <f>SUM(M10:M11)</f>
        <v>5</v>
      </c>
      <c r="N12" s="13">
        <f>SUM(N10:N11)</f>
        <v>95.5</v>
      </c>
      <c r="O12" s="5"/>
    </row>
    <row r="13" spans="1:15" ht="26.25" customHeight="1">
      <c r="A13" s="7" t="s">
        <v>30</v>
      </c>
      <c r="B13" s="17" t="s">
        <v>127</v>
      </c>
      <c r="C13" s="5">
        <v>30</v>
      </c>
      <c r="D13" s="5">
        <v>60</v>
      </c>
      <c r="E13" s="5">
        <v>0.27</v>
      </c>
      <c r="F13" s="5">
        <v>0.54</v>
      </c>
      <c r="G13" s="5">
        <v>1.41</v>
      </c>
      <c r="H13" s="5">
        <v>2.82</v>
      </c>
      <c r="I13" s="5">
        <v>1.77</v>
      </c>
      <c r="J13" s="5">
        <v>3.55</v>
      </c>
      <c r="K13" s="5">
        <v>25.7</v>
      </c>
      <c r="L13" s="5">
        <v>38.5</v>
      </c>
      <c r="M13" s="5">
        <v>1.65</v>
      </c>
      <c r="N13" s="5">
        <v>3.3</v>
      </c>
      <c r="O13" s="5" t="s">
        <v>128</v>
      </c>
    </row>
    <row r="14" spans="1:15" ht="30">
      <c r="A14" s="7"/>
      <c r="B14" s="9" t="s">
        <v>129</v>
      </c>
      <c r="C14" s="5">
        <v>150</v>
      </c>
      <c r="D14" s="5">
        <v>200</v>
      </c>
      <c r="E14" s="5">
        <v>1.5</v>
      </c>
      <c r="F14" s="5">
        <v>2</v>
      </c>
      <c r="G14" s="5">
        <v>1.8</v>
      </c>
      <c r="H14" s="5">
        <v>2.4</v>
      </c>
      <c r="I14" s="5">
        <v>10.9</v>
      </c>
      <c r="J14" s="5">
        <v>14.6</v>
      </c>
      <c r="K14" s="5">
        <v>47</v>
      </c>
      <c r="L14" s="5">
        <v>69</v>
      </c>
      <c r="M14" s="5">
        <v>4.95</v>
      </c>
      <c r="N14" s="5">
        <v>6.6</v>
      </c>
      <c r="O14" s="5" t="s">
        <v>130</v>
      </c>
    </row>
    <row r="15" spans="1:15" ht="23.25" customHeight="1">
      <c r="A15" s="7"/>
      <c r="B15" s="9" t="s">
        <v>131</v>
      </c>
      <c r="C15" s="5">
        <v>60</v>
      </c>
      <c r="D15" s="5">
        <v>80</v>
      </c>
      <c r="E15" s="5">
        <v>14.45</v>
      </c>
      <c r="F15" s="5">
        <v>18.81</v>
      </c>
      <c r="G15" s="5">
        <v>15.71</v>
      </c>
      <c r="H15" s="5">
        <v>16.19</v>
      </c>
      <c r="I15" s="5">
        <v>0.69</v>
      </c>
      <c r="J15" s="5">
        <v>0.88</v>
      </c>
      <c r="K15" s="5">
        <v>112</v>
      </c>
      <c r="L15" s="5">
        <v>124</v>
      </c>
      <c r="M15" s="5">
        <v>0.12</v>
      </c>
      <c r="N15" s="5">
        <v>0.16</v>
      </c>
      <c r="O15" s="5" t="s">
        <v>132</v>
      </c>
    </row>
    <row r="16" spans="1:15" ht="33" customHeight="1">
      <c r="A16" s="6"/>
      <c r="B16" s="9" t="s">
        <v>133</v>
      </c>
      <c r="C16" s="5">
        <v>80</v>
      </c>
      <c r="D16" s="5">
        <v>130</v>
      </c>
      <c r="E16" s="5">
        <v>1.94</v>
      </c>
      <c r="F16" s="5">
        <v>3.16</v>
      </c>
      <c r="G16" s="5">
        <v>2.3</v>
      </c>
      <c r="H16" s="5">
        <v>3.7</v>
      </c>
      <c r="I16" s="5">
        <v>18.56</v>
      </c>
      <c r="J16" s="5">
        <v>20.41</v>
      </c>
      <c r="K16" s="5">
        <v>113</v>
      </c>
      <c r="L16" s="5">
        <v>140</v>
      </c>
      <c r="M16" s="5">
        <v>0</v>
      </c>
      <c r="N16" s="5">
        <v>0</v>
      </c>
      <c r="O16" s="5" t="s">
        <v>134</v>
      </c>
    </row>
    <row r="17" spans="1:16" ht="15">
      <c r="A17" s="6"/>
      <c r="B17" s="9" t="s">
        <v>135</v>
      </c>
      <c r="C17" s="5">
        <v>150</v>
      </c>
      <c r="D17" s="5">
        <v>180</v>
      </c>
      <c r="E17" s="5">
        <v>0.17</v>
      </c>
      <c r="F17" s="5">
        <v>0.2</v>
      </c>
      <c r="G17" s="16">
        <v>0.01</v>
      </c>
      <c r="H17" s="16">
        <v>0.01</v>
      </c>
      <c r="I17" s="5">
        <v>20.45</v>
      </c>
      <c r="J17" s="5">
        <v>24.54</v>
      </c>
      <c r="K17" s="5">
        <v>87</v>
      </c>
      <c r="L17" s="5">
        <v>114</v>
      </c>
      <c r="M17" s="5">
        <v>0.11</v>
      </c>
      <c r="N17" s="5">
        <v>0.13</v>
      </c>
      <c r="O17" s="5" t="s">
        <v>136</v>
      </c>
      <c r="P17" s="8"/>
    </row>
    <row r="18" spans="1:16" ht="30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8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8"/>
    </row>
    <row r="20" spans="1:15" ht="15.75">
      <c r="A20" s="7" t="s">
        <v>44</v>
      </c>
      <c r="B20" s="12"/>
      <c r="C20" s="13">
        <f>SUM(C13:C19)</f>
        <v>520</v>
      </c>
      <c r="D20" s="13">
        <f>SUM(D13:D19)</f>
        <v>725</v>
      </c>
      <c r="E20" s="13">
        <f>SUM(E13:E19)</f>
        <v>21.56</v>
      </c>
      <c r="F20" s="13">
        <f>SUM(F13:F19)</f>
        <v>29.65</v>
      </c>
      <c r="G20" s="13">
        <f>SUM(G13:G19)</f>
        <v>21.730000000000004</v>
      </c>
      <c r="H20" s="13">
        <f>SUM(H13:H19)</f>
        <v>25.830000000000002</v>
      </c>
      <c r="I20" s="13">
        <f>SUM(I13:I19)</f>
        <v>70.37999999999998</v>
      </c>
      <c r="J20" s="32">
        <f>SUM(J13:J19)</f>
        <v>90.89999999999999</v>
      </c>
      <c r="K20" s="32">
        <f>SUM(K13:K19)</f>
        <v>475.4</v>
      </c>
      <c r="L20" s="32">
        <f>SUM(L13:L19)</f>
        <v>620.55</v>
      </c>
      <c r="M20" s="13">
        <f>SUM(M13:M19)</f>
        <v>6.83</v>
      </c>
      <c r="N20" s="13">
        <f>SUM(N13:N19)</f>
        <v>10.19</v>
      </c>
      <c r="O20" s="5"/>
    </row>
    <row r="21" spans="1:15" s="25" customFormat="1" ht="23.25" customHeight="1">
      <c r="A21" s="35" t="s">
        <v>45</v>
      </c>
      <c r="B21" s="17" t="s">
        <v>137</v>
      </c>
      <c r="C21" s="5">
        <v>85</v>
      </c>
      <c r="D21" s="5">
        <v>125</v>
      </c>
      <c r="E21" s="5">
        <v>2.98</v>
      </c>
      <c r="F21" s="5">
        <v>4.38</v>
      </c>
      <c r="G21" s="5">
        <v>2.31</v>
      </c>
      <c r="H21" s="5">
        <v>7.39</v>
      </c>
      <c r="I21" s="5">
        <v>13.98</v>
      </c>
      <c r="J21" s="16">
        <v>20.55</v>
      </c>
      <c r="K21" s="16">
        <v>67.8</v>
      </c>
      <c r="L21" s="16">
        <v>99.7</v>
      </c>
      <c r="M21" s="5">
        <v>6.9</v>
      </c>
      <c r="N21" s="5">
        <v>9.3</v>
      </c>
      <c r="O21" s="31" t="s">
        <v>138</v>
      </c>
    </row>
    <row r="22" spans="1:15" s="25" customFormat="1" ht="15">
      <c r="A22" s="35"/>
      <c r="B22" s="9" t="s">
        <v>139</v>
      </c>
      <c r="C22" s="5">
        <v>40</v>
      </c>
      <c r="D22" s="5">
        <v>40</v>
      </c>
      <c r="E22" s="11">
        <v>2.58</v>
      </c>
      <c r="F22" s="5">
        <v>2.58</v>
      </c>
      <c r="G22" s="5">
        <v>3.28</v>
      </c>
      <c r="H22" s="5">
        <v>3.28</v>
      </c>
      <c r="I22" s="11">
        <v>17.32</v>
      </c>
      <c r="J22" s="5">
        <v>17.32</v>
      </c>
      <c r="K22" s="5">
        <v>60</v>
      </c>
      <c r="L22" s="5">
        <v>60</v>
      </c>
      <c r="M22" s="5">
        <v>0</v>
      </c>
      <c r="N22" s="5">
        <v>0</v>
      </c>
      <c r="O22" s="5" t="s">
        <v>140</v>
      </c>
    </row>
    <row r="23" spans="1:16" ht="45">
      <c r="A23" s="6"/>
      <c r="B23" s="9" t="s">
        <v>49</v>
      </c>
      <c r="C23" s="5" t="s">
        <v>50</v>
      </c>
      <c r="D23" s="5" t="s">
        <v>23</v>
      </c>
      <c r="E23" s="5">
        <v>4.35</v>
      </c>
      <c r="F23" s="5">
        <v>5.22</v>
      </c>
      <c r="G23" s="5">
        <v>3.75</v>
      </c>
      <c r="H23" s="5">
        <v>4.5</v>
      </c>
      <c r="I23" s="5">
        <v>6</v>
      </c>
      <c r="J23" s="5">
        <v>7.2</v>
      </c>
      <c r="K23" s="5">
        <v>75</v>
      </c>
      <c r="L23" s="5">
        <v>90</v>
      </c>
      <c r="M23" s="5">
        <v>1.05</v>
      </c>
      <c r="N23" s="5">
        <v>1.26</v>
      </c>
      <c r="O23" s="5" t="s">
        <v>51</v>
      </c>
      <c r="P23" s="8"/>
    </row>
    <row r="24" spans="1:15" ht="15.75">
      <c r="A24" s="7" t="s">
        <v>52</v>
      </c>
      <c r="B24" s="12"/>
      <c r="C24" s="13">
        <v>280</v>
      </c>
      <c r="D24" s="13">
        <v>355</v>
      </c>
      <c r="E24" s="13">
        <f>SUM(E21:E23)</f>
        <v>9.91</v>
      </c>
      <c r="F24" s="13">
        <f>SUM(F21:F23)</f>
        <v>12.18</v>
      </c>
      <c r="G24" s="13">
        <f>SUM(G21:G23)</f>
        <v>9.34</v>
      </c>
      <c r="H24" s="13">
        <f>SUM(H21:H23)</f>
        <v>15.169999999999998</v>
      </c>
      <c r="I24" s="13">
        <f>SUM(I21:I23)</f>
        <v>37.3</v>
      </c>
      <c r="J24" s="13">
        <f>SUM(J21:J23)</f>
        <v>45.07</v>
      </c>
      <c r="K24" s="13">
        <f>SUM(K21:K23)</f>
        <v>202.8</v>
      </c>
      <c r="L24" s="13">
        <f>SUM(L21:L23)</f>
        <v>249.7</v>
      </c>
      <c r="M24" s="13">
        <f>SUM(M21:M23)</f>
        <v>7.95</v>
      </c>
      <c r="N24" s="13">
        <f>SUM(N21:N23)</f>
        <v>10.56</v>
      </c>
      <c r="O24" s="5"/>
    </row>
    <row r="25" spans="1:15" ht="15.75">
      <c r="A25" s="7" t="s">
        <v>53</v>
      </c>
      <c r="B25" s="12"/>
      <c r="C25" s="13"/>
      <c r="D25" s="13"/>
      <c r="E25" s="13">
        <f>E24+E20+E12+E9</f>
        <v>38.37</v>
      </c>
      <c r="F25" s="13">
        <f>F24+F20+F12+F9</f>
        <v>52.94</v>
      </c>
      <c r="G25" s="13">
        <f>G24+G20+G12+G9</f>
        <v>38.78</v>
      </c>
      <c r="H25" s="13">
        <f>H24+H20+H12+H9</f>
        <v>52.89</v>
      </c>
      <c r="I25" s="21">
        <f>I24+I20+I12+I9</f>
        <v>148.07</v>
      </c>
      <c r="J25" s="13">
        <f>J24+J20+J12+J9</f>
        <v>210.29</v>
      </c>
      <c r="K25" s="13">
        <f>K24+K20+K12+K9</f>
        <v>957.2</v>
      </c>
      <c r="L25" s="13">
        <f>L24+L20+L12+L9</f>
        <v>1367.25</v>
      </c>
      <c r="M25" s="13">
        <f>M24+M20+M12+M9</f>
        <v>20.87</v>
      </c>
      <c r="N25" s="13">
        <f>N24+N20+N12+N9</f>
        <v>117.79</v>
      </c>
      <c r="O25" s="13"/>
    </row>
    <row r="26" spans="1:15" ht="15">
      <c r="A26" s="6"/>
      <c r="B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6" ht="12.75">
      <c r="B27" t="s">
        <v>54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15"/>
    </row>
    <row r="28" spans="1:15" ht="15">
      <c r="A28" s="19"/>
      <c r="B28" s="36" t="s">
        <v>55</v>
      </c>
      <c r="C28" s="19"/>
      <c r="D28" s="19"/>
      <c r="E28" s="36">
        <f>E25-E27</f>
        <v>2.3699999999999974</v>
      </c>
      <c r="F28" s="36">
        <f>F25-F27</f>
        <v>6.939999999999998</v>
      </c>
      <c r="G28" s="36">
        <f>G25-G27</f>
        <v>-1.2199999999999989</v>
      </c>
      <c r="H28" s="36">
        <f>H25-H27</f>
        <v>1.8900000000000006</v>
      </c>
      <c r="I28" s="37">
        <f>I25-I27</f>
        <v>7.069999999999993</v>
      </c>
      <c r="J28" s="36">
        <f>J25-J27</f>
        <v>14.289999999999992</v>
      </c>
      <c r="K28" s="36">
        <f>K25-K27</f>
        <v>-17.799999999999955</v>
      </c>
      <c r="L28" s="36">
        <f>L25-L27</f>
        <v>17.25</v>
      </c>
      <c r="M28" s="36">
        <f>M25-M27</f>
        <v>-7.129999999999999</v>
      </c>
      <c r="N28" s="36">
        <f>N25-N27</f>
        <v>85.79</v>
      </c>
      <c r="O28" s="19"/>
    </row>
    <row r="30" ht="18">
      <c r="B30" s="33" t="s">
        <v>118</v>
      </c>
    </row>
    <row r="31" spans="1:15" ht="45.75" customHeight="1">
      <c r="A31" s="5" t="s">
        <v>1</v>
      </c>
      <c r="B31" s="4" t="s">
        <v>2</v>
      </c>
      <c r="C31" s="5" t="s">
        <v>3</v>
      </c>
      <c r="D31" s="5"/>
      <c r="E31" s="5" t="s">
        <v>60</v>
      </c>
      <c r="F31" s="5"/>
      <c r="G31" s="5"/>
      <c r="H31" s="5"/>
      <c r="I31" s="5"/>
      <c r="J31" s="5"/>
      <c r="K31" s="4" t="s">
        <v>5</v>
      </c>
      <c r="L31" s="4"/>
      <c r="M31" s="5" t="s">
        <v>6</v>
      </c>
      <c r="N31" s="5"/>
      <c r="O31" s="4" t="s">
        <v>7</v>
      </c>
    </row>
    <row r="32" spans="1:15" ht="15">
      <c r="A32" s="3"/>
      <c r="B32" s="4"/>
      <c r="C32" s="5"/>
      <c r="D32" s="5"/>
      <c r="E32" s="5" t="s">
        <v>8</v>
      </c>
      <c r="F32" s="5"/>
      <c r="G32" s="5" t="s">
        <v>9</v>
      </c>
      <c r="H32" s="5"/>
      <c r="I32" s="5" t="s">
        <v>10</v>
      </c>
      <c r="J32" s="5"/>
      <c r="K32" s="4"/>
      <c r="L32" s="4"/>
      <c r="M32" s="5"/>
      <c r="N32" s="5"/>
      <c r="O32" s="4"/>
    </row>
    <row r="33" spans="1:15" ht="15">
      <c r="A33" s="6"/>
      <c r="B33" s="5"/>
      <c r="C33" s="5" t="s">
        <v>11</v>
      </c>
      <c r="D33" s="5" t="s">
        <v>12</v>
      </c>
      <c r="E33" s="5" t="s">
        <v>11</v>
      </c>
      <c r="F33" s="5" t="s">
        <v>12</v>
      </c>
      <c r="G33" s="5" t="s">
        <v>11</v>
      </c>
      <c r="H33" s="5" t="s">
        <v>12</v>
      </c>
      <c r="I33" s="5" t="s">
        <v>11</v>
      </c>
      <c r="J33" s="5" t="s">
        <v>12</v>
      </c>
      <c r="K33" s="5" t="s">
        <v>11</v>
      </c>
      <c r="L33" s="5" t="s">
        <v>12</v>
      </c>
      <c r="M33" s="5" t="s">
        <v>11</v>
      </c>
      <c r="N33" s="5" t="s">
        <v>12</v>
      </c>
      <c r="O33" s="5"/>
    </row>
    <row r="34" spans="1:15" ht="15.75">
      <c r="A34" s="7" t="s">
        <v>121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7" ht="43.5" customHeight="1">
      <c r="A35" s="7" t="s">
        <v>14</v>
      </c>
      <c r="B35" s="9" t="s">
        <v>122</v>
      </c>
      <c r="C35" s="5">
        <v>160</v>
      </c>
      <c r="D35" s="5">
        <v>210</v>
      </c>
      <c r="E35" s="11">
        <v>3.31</v>
      </c>
      <c r="F35" s="5">
        <v>4.59</v>
      </c>
      <c r="G35" s="5">
        <v>3.95</v>
      </c>
      <c r="H35" s="5">
        <v>4.9</v>
      </c>
      <c r="I35" s="11">
        <v>15.2</v>
      </c>
      <c r="J35" s="5">
        <v>19.95</v>
      </c>
      <c r="K35" s="16">
        <v>130</v>
      </c>
      <c r="L35" s="5">
        <v>191</v>
      </c>
      <c r="M35" s="5">
        <v>1.04</v>
      </c>
      <c r="N35" s="5">
        <v>1.46</v>
      </c>
      <c r="O35" s="4" t="s">
        <v>123</v>
      </c>
      <c r="P35" s="20"/>
      <c r="Q35" s="2"/>
    </row>
    <row r="36" spans="1:16" ht="27.75" customHeight="1">
      <c r="A36" s="6"/>
      <c r="B36" s="9" t="s">
        <v>17</v>
      </c>
      <c r="C36" s="10" t="s">
        <v>18</v>
      </c>
      <c r="D36" s="10" t="s">
        <v>19</v>
      </c>
      <c r="E36" s="5">
        <v>2.8</v>
      </c>
      <c r="F36" s="5">
        <v>5.02</v>
      </c>
      <c r="G36" s="11">
        <v>3.5</v>
      </c>
      <c r="H36" s="11">
        <v>6.44</v>
      </c>
      <c r="I36" s="5">
        <v>7.7</v>
      </c>
      <c r="J36" s="5">
        <v>14.16</v>
      </c>
      <c r="K36" s="5">
        <v>73</v>
      </c>
      <c r="L36" s="5">
        <v>134</v>
      </c>
      <c r="M36" s="5">
        <v>0.03</v>
      </c>
      <c r="N36" s="5">
        <v>0.05</v>
      </c>
      <c r="O36" s="5" t="s">
        <v>20</v>
      </c>
      <c r="P36" s="8"/>
    </row>
    <row r="37" spans="1:16" ht="23.25" customHeight="1">
      <c r="A37" s="6"/>
      <c r="B37" s="9" t="s">
        <v>124</v>
      </c>
      <c r="C37" s="5" t="s">
        <v>22</v>
      </c>
      <c r="D37" s="5" t="s">
        <v>23</v>
      </c>
      <c r="E37" s="5">
        <v>0.04</v>
      </c>
      <c r="F37" s="5">
        <v>0.06</v>
      </c>
      <c r="G37" s="5">
        <v>0.01</v>
      </c>
      <c r="H37" s="5">
        <v>0.02</v>
      </c>
      <c r="I37" s="5">
        <v>6.99</v>
      </c>
      <c r="J37" s="5">
        <v>9.99</v>
      </c>
      <c r="K37" s="5">
        <v>28</v>
      </c>
      <c r="L37" s="5">
        <v>40</v>
      </c>
      <c r="M37" s="5">
        <v>0.02</v>
      </c>
      <c r="N37" s="5">
        <v>0.03</v>
      </c>
      <c r="O37" s="5" t="s">
        <v>24</v>
      </c>
      <c r="P37" s="8"/>
    </row>
    <row r="38" spans="1:15" ht="21" customHeight="1">
      <c r="A38" s="7" t="s">
        <v>25</v>
      </c>
      <c r="B38" s="12"/>
      <c r="C38" s="13"/>
      <c r="D38" s="13"/>
      <c r="E38" s="13">
        <f>SUM(E35:E37)</f>
        <v>6.15</v>
      </c>
      <c r="F38" s="13">
        <f>SUM(F35:F37)</f>
        <v>9.669999999999998</v>
      </c>
      <c r="G38" s="13">
        <f>SUM(G35:G37)</f>
        <v>7.46</v>
      </c>
      <c r="H38" s="13">
        <f>SUM(H35:H37)</f>
        <v>11.36</v>
      </c>
      <c r="I38" s="21">
        <f>SUM(I35:I37)</f>
        <v>29.89</v>
      </c>
      <c r="J38" s="13">
        <f>SUM(J35:J37)</f>
        <v>44.099999999999994</v>
      </c>
      <c r="K38" s="13">
        <f>SUM(K35:K37)</f>
        <v>231</v>
      </c>
      <c r="L38" s="13">
        <f>SUM(L35:L37)</f>
        <v>365</v>
      </c>
      <c r="M38" s="13">
        <f>SUM(M35:M37)</f>
        <v>1.09</v>
      </c>
      <c r="N38" s="13">
        <f>SUM(N35:N37)</f>
        <v>1.54</v>
      </c>
      <c r="O38" s="13"/>
    </row>
    <row r="39" spans="1:15" ht="25.5" customHeight="1">
      <c r="A39" s="7" t="s">
        <v>26</v>
      </c>
      <c r="B39" s="9" t="s">
        <v>57</v>
      </c>
      <c r="C39" s="3">
        <v>60</v>
      </c>
      <c r="D39" s="3">
        <v>65</v>
      </c>
      <c r="E39" s="3">
        <v>0.24</v>
      </c>
      <c r="F39" s="3">
        <v>0.26</v>
      </c>
      <c r="G39" s="3">
        <v>0.18</v>
      </c>
      <c r="H39" s="3">
        <v>0.2</v>
      </c>
      <c r="I39" s="3">
        <v>6.18</v>
      </c>
      <c r="J39" s="3">
        <v>6.7</v>
      </c>
      <c r="K39" s="3">
        <v>27.6</v>
      </c>
      <c r="L39" s="3">
        <v>30</v>
      </c>
      <c r="M39" s="3">
        <v>3</v>
      </c>
      <c r="N39" s="3">
        <v>3.2</v>
      </c>
      <c r="O39" s="3" t="s">
        <v>28</v>
      </c>
    </row>
    <row r="40" spans="1:15" ht="25.5" customHeight="1">
      <c r="A40" s="7"/>
      <c r="B40" s="9" t="s">
        <v>126</v>
      </c>
      <c r="C40" s="3"/>
      <c r="D40" s="3">
        <v>200</v>
      </c>
      <c r="E40" s="3"/>
      <c r="F40" s="3">
        <v>0.61</v>
      </c>
      <c r="G40" s="3"/>
      <c r="H40" s="3">
        <v>0.25</v>
      </c>
      <c r="I40" s="3"/>
      <c r="J40" s="3">
        <v>18.67</v>
      </c>
      <c r="K40" s="3"/>
      <c r="L40" s="3">
        <v>79</v>
      </c>
      <c r="M40" s="3"/>
      <c r="N40" s="3">
        <v>90</v>
      </c>
      <c r="O40" s="3"/>
    </row>
    <row r="41" spans="1:15" ht="31.5">
      <c r="A41" s="14" t="s">
        <v>29</v>
      </c>
      <c r="B41" s="12"/>
      <c r="C41" s="13">
        <v>420</v>
      </c>
      <c r="D41" s="34">
        <v>510</v>
      </c>
      <c r="E41" s="13">
        <f>SUM(E39:E39)</f>
        <v>0.24</v>
      </c>
      <c r="F41" s="13">
        <f>SUM(F39:F40)</f>
        <v>0.87</v>
      </c>
      <c r="G41" s="13">
        <f>SUM(G39:G40)</f>
        <v>0.18</v>
      </c>
      <c r="H41" s="13">
        <f>SUM(H39:H40)</f>
        <v>0.45</v>
      </c>
      <c r="I41" s="13">
        <f>SUM(I39:I40)</f>
        <v>6.18</v>
      </c>
      <c r="J41" s="13">
        <f>SUM(J39:J40)</f>
        <v>25.37</v>
      </c>
      <c r="K41" s="13">
        <f>SUM(K39:K40)</f>
        <v>27.6</v>
      </c>
      <c r="L41" s="13">
        <f>SUM(L39:L40)</f>
        <v>109</v>
      </c>
      <c r="M41" s="13">
        <f>SUM(M39:M40)</f>
        <v>3</v>
      </c>
      <c r="N41" s="13">
        <f>SUM(N39:N40)</f>
        <v>93.2</v>
      </c>
      <c r="O41" s="5"/>
    </row>
    <row r="42" spans="1:15" ht="44.25" customHeight="1">
      <c r="A42" s="7" t="s">
        <v>30</v>
      </c>
      <c r="B42" s="9" t="s">
        <v>141</v>
      </c>
      <c r="C42" s="5">
        <v>30</v>
      </c>
      <c r="D42" s="5">
        <v>60</v>
      </c>
      <c r="E42" s="5">
        <v>0.27</v>
      </c>
      <c r="F42" s="5">
        <v>0.54</v>
      </c>
      <c r="G42" s="5">
        <v>1.41</v>
      </c>
      <c r="H42" s="5">
        <v>2.82</v>
      </c>
      <c r="I42" s="5">
        <v>1.78</v>
      </c>
      <c r="J42" s="5">
        <v>3.56</v>
      </c>
      <c r="K42" s="5">
        <v>20.88</v>
      </c>
      <c r="L42" s="5">
        <v>41.76</v>
      </c>
      <c r="M42" s="5">
        <v>1.66</v>
      </c>
      <c r="N42" s="5">
        <v>3.32</v>
      </c>
      <c r="O42" s="5" t="s">
        <v>142</v>
      </c>
    </row>
    <row r="43" spans="1:15" ht="30">
      <c r="A43" s="7"/>
      <c r="B43" s="9" t="s">
        <v>129</v>
      </c>
      <c r="C43" s="5">
        <v>150</v>
      </c>
      <c r="D43" s="5">
        <v>200</v>
      </c>
      <c r="E43" s="5">
        <v>1.5</v>
      </c>
      <c r="F43" s="5">
        <v>2</v>
      </c>
      <c r="G43" s="5">
        <v>1.8</v>
      </c>
      <c r="H43" s="5">
        <v>2.4</v>
      </c>
      <c r="I43" s="5">
        <v>10.9</v>
      </c>
      <c r="J43" s="5">
        <v>14.6</v>
      </c>
      <c r="K43" s="5">
        <v>47</v>
      </c>
      <c r="L43" s="5">
        <v>69</v>
      </c>
      <c r="M43" s="5">
        <v>4.95</v>
      </c>
      <c r="N43" s="5">
        <v>6.6</v>
      </c>
      <c r="O43" s="5" t="s">
        <v>130</v>
      </c>
    </row>
    <row r="44" spans="1:15" ht="23.25" customHeight="1">
      <c r="A44" s="7"/>
      <c r="B44" s="9" t="s">
        <v>131</v>
      </c>
      <c r="C44" s="5">
        <v>60</v>
      </c>
      <c r="D44" s="5">
        <v>80</v>
      </c>
      <c r="E44" s="5">
        <v>14.45</v>
      </c>
      <c r="F44" s="5">
        <v>18.81</v>
      </c>
      <c r="G44" s="5">
        <v>15.71</v>
      </c>
      <c r="H44" s="5">
        <v>16.19</v>
      </c>
      <c r="I44" s="5">
        <v>0.69</v>
      </c>
      <c r="J44" s="5">
        <v>0.88</v>
      </c>
      <c r="K44" s="5">
        <v>112</v>
      </c>
      <c r="L44" s="5">
        <v>124</v>
      </c>
      <c r="M44" s="5">
        <v>0.12</v>
      </c>
      <c r="N44" s="5">
        <v>0.16</v>
      </c>
      <c r="O44" s="5" t="s">
        <v>132</v>
      </c>
    </row>
    <row r="45" spans="1:15" ht="33" customHeight="1">
      <c r="A45" s="6"/>
      <c r="B45" s="9" t="s">
        <v>133</v>
      </c>
      <c r="C45" s="5">
        <v>80</v>
      </c>
      <c r="D45" s="5">
        <v>130</v>
      </c>
      <c r="E45" s="5">
        <v>1.94</v>
      </c>
      <c r="F45" s="5">
        <v>3.16</v>
      </c>
      <c r="G45" s="5">
        <v>2.3</v>
      </c>
      <c r="H45" s="5">
        <v>3.7</v>
      </c>
      <c r="I45" s="5">
        <v>18.56</v>
      </c>
      <c r="J45" s="5">
        <v>20.41</v>
      </c>
      <c r="K45" s="5">
        <v>113</v>
      </c>
      <c r="L45" s="5">
        <v>140</v>
      </c>
      <c r="M45" s="5">
        <v>0</v>
      </c>
      <c r="N45" s="5">
        <v>0</v>
      </c>
      <c r="O45" s="5" t="s">
        <v>134</v>
      </c>
    </row>
    <row r="46" spans="1:16" ht="15">
      <c r="A46" s="6"/>
      <c r="B46" s="9" t="s">
        <v>135</v>
      </c>
      <c r="C46" s="5">
        <v>150</v>
      </c>
      <c r="D46" s="5">
        <v>180</v>
      </c>
      <c r="E46" s="5">
        <v>0.17</v>
      </c>
      <c r="F46" s="5">
        <v>0.2</v>
      </c>
      <c r="G46" s="16">
        <v>0.01</v>
      </c>
      <c r="H46" s="16">
        <v>0.01</v>
      </c>
      <c r="I46" s="5">
        <v>20.45</v>
      </c>
      <c r="J46" s="5">
        <v>24.54</v>
      </c>
      <c r="K46" s="5">
        <v>87</v>
      </c>
      <c r="L46" s="5">
        <v>114</v>
      </c>
      <c r="M46" s="5">
        <v>0.11</v>
      </c>
      <c r="N46" s="5">
        <v>0.13</v>
      </c>
      <c r="O46" s="5" t="s">
        <v>136</v>
      </c>
      <c r="P46" s="8"/>
    </row>
    <row r="47" spans="1:16" ht="30">
      <c r="A47" s="6"/>
      <c r="B47" s="17" t="s">
        <v>41</v>
      </c>
      <c r="C47" s="5">
        <v>20</v>
      </c>
      <c r="D47" s="5">
        <v>35</v>
      </c>
      <c r="E47" s="5">
        <v>1.58</v>
      </c>
      <c r="F47" s="5">
        <v>2.96</v>
      </c>
      <c r="G47" s="5">
        <v>0.2</v>
      </c>
      <c r="H47" s="5">
        <v>0.35</v>
      </c>
      <c r="I47" s="5">
        <v>9.66</v>
      </c>
      <c r="J47" s="5">
        <v>16.9</v>
      </c>
      <c r="K47" s="5">
        <v>47.3</v>
      </c>
      <c r="L47" s="5">
        <v>83</v>
      </c>
      <c r="M47" s="5">
        <v>0</v>
      </c>
      <c r="N47" s="5">
        <v>0</v>
      </c>
      <c r="O47" s="4" t="s">
        <v>42</v>
      </c>
      <c r="P47" s="8"/>
    </row>
    <row r="48" spans="1:16" ht="27.75" customHeight="1">
      <c r="A48" s="6"/>
      <c r="B48" s="17" t="s">
        <v>43</v>
      </c>
      <c r="C48" s="5">
        <v>30</v>
      </c>
      <c r="D48" s="5">
        <v>40</v>
      </c>
      <c r="E48" s="5">
        <v>1.65</v>
      </c>
      <c r="F48" s="5">
        <v>1.98</v>
      </c>
      <c r="G48" s="5">
        <v>0.3</v>
      </c>
      <c r="H48" s="5">
        <v>0.36</v>
      </c>
      <c r="I48" s="5">
        <v>8.35</v>
      </c>
      <c r="J48" s="5">
        <v>10.02</v>
      </c>
      <c r="K48" s="5">
        <v>43.4</v>
      </c>
      <c r="L48" s="5">
        <v>52.05</v>
      </c>
      <c r="M48" s="5">
        <v>0</v>
      </c>
      <c r="N48" s="5">
        <v>0</v>
      </c>
      <c r="O48" s="4" t="s">
        <v>42</v>
      </c>
      <c r="P48" s="8"/>
    </row>
    <row r="49" spans="1:15" ht="15.75">
      <c r="A49" s="7" t="s">
        <v>44</v>
      </c>
      <c r="B49" s="12"/>
      <c r="C49" s="13">
        <f>SUM(C42:C48)</f>
        <v>520</v>
      </c>
      <c r="D49" s="13">
        <f>SUM(D42:D48)</f>
        <v>725</v>
      </c>
      <c r="E49" s="13">
        <f>SUM(E42:E48)</f>
        <v>21.56</v>
      </c>
      <c r="F49" s="13">
        <f>SUM(F42:F48)</f>
        <v>29.65</v>
      </c>
      <c r="G49" s="13">
        <f>SUM(G42:G48)</f>
        <v>21.730000000000004</v>
      </c>
      <c r="H49" s="13">
        <f>SUM(H42:H48)</f>
        <v>25.830000000000002</v>
      </c>
      <c r="I49" s="13">
        <f>SUM(I42:I48)</f>
        <v>70.38999999999999</v>
      </c>
      <c r="J49" s="32">
        <f>SUM(J42:J48)</f>
        <v>90.91</v>
      </c>
      <c r="K49" s="32">
        <f>SUM(K42:K48)</f>
        <v>470.58</v>
      </c>
      <c r="L49" s="32">
        <f>SUM(L42:L48)</f>
        <v>623.81</v>
      </c>
      <c r="M49" s="13">
        <f>SUM(M42:M48)</f>
        <v>6.840000000000001</v>
      </c>
      <c r="N49" s="13">
        <f>SUM(N42:N48)</f>
        <v>10.209999999999999</v>
      </c>
      <c r="O49" s="5"/>
    </row>
    <row r="50" spans="1:15" s="25" customFormat="1" ht="23.25" customHeight="1">
      <c r="A50" s="35" t="s">
        <v>45</v>
      </c>
      <c r="B50" s="17" t="s">
        <v>137</v>
      </c>
      <c r="C50" s="5">
        <v>85</v>
      </c>
      <c r="D50" s="5">
        <v>125</v>
      </c>
      <c r="E50" s="5">
        <v>2.98</v>
      </c>
      <c r="F50" s="5">
        <v>4.38</v>
      </c>
      <c r="G50" s="5">
        <v>2.31</v>
      </c>
      <c r="H50" s="5">
        <v>7.39</v>
      </c>
      <c r="I50" s="5">
        <v>13.98</v>
      </c>
      <c r="J50" s="16">
        <v>20.55</v>
      </c>
      <c r="K50" s="16">
        <v>67.8</v>
      </c>
      <c r="L50" s="16">
        <v>99.7</v>
      </c>
      <c r="M50" s="5">
        <v>6.9</v>
      </c>
      <c r="N50" s="5">
        <v>9.3</v>
      </c>
      <c r="O50" s="31" t="s">
        <v>138</v>
      </c>
    </row>
    <row r="51" spans="1:15" s="25" customFormat="1" ht="15">
      <c r="A51" s="35"/>
      <c r="B51" s="9" t="s">
        <v>139</v>
      </c>
      <c r="C51" s="5">
        <v>40</v>
      </c>
      <c r="D51" s="5">
        <v>40</v>
      </c>
      <c r="E51" s="11">
        <v>2.58</v>
      </c>
      <c r="F51" s="5">
        <v>2.58</v>
      </c>
      <c r="G51" s="5">
        <v>3.28</v>
      </c>
      <c r="H51" s="5">
        <v>3.28</v>
      </c>
      <c r="I51" s="11">
        <v>17.32</v>
      </c>
      <c r="J51" s="5">
        <v>17.32</v>
      </c>
      <c r="K51" s="5">
        <v>60</v>
      </c>
      <c r="L51" s="5">
        <v>60</v>
      </c>
      <c r="M51" s="5">
        <v>0</v>
      </c>
      <c r="N51" s="5">
        <v>0</v>
      </c>
      <c r="O51" s="5" t="s">
        <v>140</v>
      </c>
    </row>
    <row r="52" spans="1:16" ht="45">
      <c r="A52" s="6"/>
      <c r="B52" s="9" t="s">
        <v>49</v>
      </c>
      <c r="C52" s="5" t="s">
        <v>50</v>
      </c>
      <c r="D52" s="5" t="s">
        <v>23</v>
      </c>
      <c r="E52" s="5">
        <v>4.35</v>
      </c>
      <c r="F52" s="5">
        <v>5.22</v>
      </c>
      <c r="G52" s="5">
        <v>3.75</v>
      </c>
      <c r="H52" s="5">
        <v>4.5</v>
      </c>
      <c r="I52" s="5">
        <v>6</v>
      </c>
      <c r="J52" s="5">
        <v>7.2</v>
      </c>
      <c r="K52" s="5">
        <v>75</v>
      </c>
      <c r="L52" s="5">
        <v>90</v>
      </c>
      <c r="M52" s="5">
        <v>1.05</v>
      </c>
      <c r="N52" s="5">
        <v>1.26</v>
      </c>
      <c r="O52" s="5" t="s">
        <v>51</v>
      </c>
      <c r="P52" s="8"/>
    </row>
    <row r="53" spans="1:15" ht="15.75">
      <c r="A53" s="7" t="s">
        <v>52</v>
      </c>
      <c r="B53" s="12"/>
      <c r="C53" s="13">
        <v>280</v>
      </c>
      <c r="D53" s="13">
        <v>355</v>
      </c>
      <c r="E53" s="13">
        <f>SUM(E50:E52)</f>
        <v>9.91</v>
      </c>
      <c r="F53" s="13">
        <f>SUM(F50:F52)</f>
        <v>12.18</v>
      </c>
      <c r="G53" s="13">
        <f>SUM(G50:G52)</f>
        <v>9.34</v>
      </c>
      <c r="H53" s="13">
        <f>SUM(H50:H52)</f>
        <v>15.169999999999998</v>
      </c>
      <c r="I53" s="13">
        <f>SUM(I50:I52)</f>
        <v>37.3</v>
      </c>
      <c r="J53" s="13">
        <f>SUM(J50:J52)</f>
        <v>45.07</v>
      </c>
      <c r="K53" s="13">
        <f>SUM(K50:K52)</f>
        <v>202.8</v>
      </c>
      <c r="L53" s="13">
        <f>SUM(L50:L52)</f>
        <v>249.7</v>
      </c>
      <c r="M53" s="13">
        <f>SUM(M50:M52)</f>
        <v>7.95</v>
      </c>
      <c r="N53" s="13">
        <f>SUM(N50:N52)</f>
        <v>10.56</v>
      </c>
      <c r="O53" s="5"/>
    </row>
    <row r="54" spans="1:15" ht="15.75">
      <c r="A54" s="7" t="s">
        <v>53</v>
      </c>
      <c r="B54" s="12"/>
      <c r="C54" s="13"/>
      <c r="D54" s="13"/>
      <c r="E54" s="13">
        <f>E53+E49+E41+E38</f>
        <v>37.86</v>
      </c>
      <c r="F54" s="13">
        <f>F53+F49+F41+F38</f>
        <v>52.36999999999999</v>
      </c>
      <c r="G54" s="13">
        <f>G53+G49+G41+G38</f>
        <v>38.71</v>
      </c>
      <c r="H54" s="13">
        <f>H53+H49+H41+H38</f>
        <v>52.81</v>
      </c>
      <c r="I54" s="21">
        <f>I53+I49+I38</f>
        <v>137.57999999999998</v>
      </c>
      <c r="J54" s="13">
        <f>J53+J49+J41+J38</f>
        <v>205.45</v>
      </c>
      <c r="K54" s="13">
        <f>K53+K49+K41+K38</f>
        <v>931.98</v>
      </c>
      <c r="L54" s="13">
        <f>L53+L49+L41+L38</f>
        <v>1347.51</v>
      </c>
      <c r="M54" s="13">
        <f>M53+M49+M41+M38</f>
        <v>18.88</v>
      </c>
      <c r="N54" s="13">
        <f>N53+N49+N41+N38</f>
        <v>115.51</v>
      </c>
      <c r="O54" s="13"/>
    </row>
    <row r="55" spans="1:15" ht="15">
      <c r="A55" s="6"/>
      <c r="B55" s="1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6" ht="12.75">
      <c r="B56" t="s">
        <v>54</v>
      </c>
      <c r="E56">
        <v>36</v>
      </c>
      <c r="F56">
        <v>46</v>
      </c>
      <c r="G56">
        <v>40</v>
      </c>
      <c r="H56">
        <v>51</v>
      </c>
      <c r="I56">
        <v>141</v>
      </c>
      <c r="J56">
        <v>196</v>
      </c>
      <c r="K56">
        <v>975</v>
      </c>
      <c r="L56">
        <v>1350</v>
      </c>
      <c r="M56">
        <v>28</v>
      </c>
      <c r="N56">
        <v>32</v>
      </c>
      <c r="P56" s="15"/>
    </row>
    <row r="57" spans="1:15" ht="15">
      <c r="A57" s="19"/>
      <c r="B57" s="36" t="s">
        <v>55</v>
      </c>
      <c r="C57" s="19"/>
      <c r="D57" s="19"/>
      <c r="E57" s="36">
        <f>E54-E56</f>
        <v>1.8599999999999994</v>
      </c>
      <c r="F57" s="36">
        <f>F54-F56</f>
        <v>6.36999999999999</v>
      </c>
      <c r="G57" s="36">
        <f>G54-G56</f>
        <v>-1.2899999999999991</v>
      </c>
      <c r="H57" s="36">
        <f>H54-H56</f>
        <v>1.8100000000000023</v>
      </c>
      <c r="I57" s="37">
        <f>I54-I56</f>
        <v>-3.420000000000016</v>
      </c>
      <c r="J57" s="36">
        <f>J54-J56</f>
        <v>9.449999999999989</v>
      </c>
      <c r="K57" s="36">
        <f>K54-K56</f>
        <v>-43.01999999999998</v>
      </c>
      <c r="L57" s="36">
        <f>L54-L56</f>
        <v>-2.490000000000009</v>
      </c>
      <c r="M57" s="36">
        <f>M54-M56</f>
        <v>-9.120000000000001</v>
      </c>
      <c r="N57" s="36">
        <f>N54-N56</f>
        <v>83.51</v>
      </c>
      <c r="O57" s="19"/>
    </row>
  </sheetData>
  <sheetProtection selectLockedCells="1" selectUnlockedCells="1"/>
  <mergeCells count="14">
    <mergeCell ref="C2:D2"/>
    <mergeCell ref="E2:J2"/>
    <mergeCell ref="K2:L2"/>
    <mergeCell ref="M2:N2"/>
    <mergeCell ref="E3:F3"/>
    <mergeCell ref="G3:H3"/>
    <mergeCell ref="I3:J3"/>
    <mergeCell ref="C31:D31"/>
    <mergeCell ref="E31:J31"/>
    <mergeCell ref="K31:L31"/>
    <mergeCell ref="M31:N31"/>
    <mergeCell ref="E32:F32"/>
    <mergeCell ref="G32:H32"/>
    <mergeCell ref="I32:J32"/>
  </mergeCells>
  <printOptions/>
  <pageMargins left="0.5902777777777778" right="0.19652777777777777" top="0.5902777777777778" bottom="0.19652777777777777" header="0.5118055555555555" footer="0.5118055555555555"/>
  <pageSetup horizontalDpi="300" verticalDpi="300" orientation="landscape" paperSize="9" scale="77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36">
      <selection activeCell="B50" sqref="B50"/>
    </sheetView>
  </sheetViews>
  <sheetFormatPr defaultColWidth="9.00390625" defaultRowHeight="12.75"/>
  <cols>
    <col min="1" max="1" width="15.375" style="0" customWidth="1"/>
    <col min="2" max="2" width="29.50390625" style="0" customWidth="1"/>
    <col min="3" max="3" width="11.75390625" style="0" customWidth="1"/>
    <col min="4" max="4" width="8.875" style="0" customWidth="1"/>
    <col min="15" max="15" width="11.125" style="0" customWidth="1"/>
  </cols>
  <sheetData>
    <row r="1" spans="1:15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0" customHeight="1">
      <c r="A2" s="3" t="s">
        <v>1</v>
      </c>
      <c r="B2" s="4" t="s">
        <v>2</v>
      </c>
      <c r="C2" s="5" t="s">
        <v>3</v>
      </c>
      <c r="D2" s="5"/>
      <c r="E2" s="5" t="s">
        <v>60</v>
      </c>
      <c r="F2" s="5"/>
      <c r="G2" s="5"/>
      <c r="H2" s="5"/>
      <c r="I2" s="5"/>
      <c r="J2" s="5"/>
      <c r="K2" s="4" t="s">
        <v>5</v>
      </c>
      <c r="L2" s="4"/>
      <c r="M2" s="5" t="s">
        <v>6</v>
      </c>
      <c r="N2" s="5"/>
      <c r="O2" s="38" t="s">
        <v>7</v>
      </c>
    </row>
    <row r="3" spans="1:15" s="19" customFormat="1" ht="16.5">
      <c r="A3" s="3"/>
      <c r="B3" s="4"/>
      <c r="C3" s="5"/>
      <c r="D3" s="5"/>
      <c r="E3" s="5" t="s">
        <v>8</v>
      </c>
      <c r="F3" s="5"/>
      <c r="G3" s="5" t="s">
        <v>9</v>
      </c>
      <c r="H3" s="5"/>
      <c r="I3" s="5" t="s">
        <v>10</v>
      </c>
      <c r="J3" s="5"/>
      <c r="K3" s="4"/>
      <c r="L3" s="4"/>
      <c r="M3" s="5"/>
      <c r="N3" s="5"/>
      <c r="O3" s="38"/>
    </row>
    <row r="4" spans="1:15" s="19" customFormat="1" ht="23.25" customHeight="1">
      <c r="A4" s="6"/>
      <c r="B4" s="5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39"/>
    </row>
    <row r="5" spans="1:15" s="19" customFormat="1" ht="16.5">
      <c r="A5" s="7" t="s">
        <v>143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9"/>
    </row>
    <row r="6" spans="1:15" s="19" customFormat="1" ht="29.25">
      <c r="A6" s="7" t="s">
        <v>14</v>
      </c>
      <c r="B6" s="9" t="s">
        <v>144</v>
      </c>
      <c r="C6" s="5">
        <v>150</v>
      </c>
      <c r="D6" s="5">
        <v>200</v>
      </c>
      <c r="E6" s="11">
        <v>3.2</v>
      </c>
      <c r="F6" s="5">
        <v>5.6</v>
      </c>
      <c r="G6" s="5">
        <v>1.74</v>
      </c>
      <c r="H6" s="5">
        <v>6.32</v>
      </c>
      <c r="I6" s="11">
        <v>14.82</v>
      </c>
      <c r="J6" s="5">
        <v>19.76</v>
      </c>
      <c r="K6" s="40">
        <v>96</v>
      </c>
      <c r="L6" s="5">
        <v>166</v>
      </c>
      <c r="M6" s="5">
        <v>0.81</v>
      </c>
      <c r="N6" s="5">
        <v>1.08</v>
      </c>
      <c r="O6" s="39" t="s">
        <v>145</v>
      </c>
    </row>
    <row r="7" spans="1:15" ht="29.25">
      <c r="A7" s="6"/>
      <c r="B7" s="9" t="s">
        <v>63</v>
      </c>
      <c r="C7" s="10" t="s">
        <v>64</v>
      </c>
      <c r="D7" s="10" t="s">
        <v>64</v>
      </c>
      <c r="E7" s="5">
        <v>2.45</v>
      </c>
      <c r="F7" s="5">
        <v>2.45</v>
      </c>
      <c r="G7" s="5">
        <v>7.55</v>
      </c>
      <c r="H7" s="5">
        <v>7.55</v>
      </c>
      <c r="I7" s="5">
        <v>14.62</v>
      </c>
      <c r="J7" s="5">
        <v>14.62</v>
      </c>
      <c r="K7" s="5">
        <v>99</v>
      </c>
      <c r="L7" s="5">
        <v>99</v>
      </c>
      <c r="M7" s="5">
        <v>0</v>
      </c>
      <c r="N7" s="5">
        <v>0</v>
      </c>
      <c r="O7" s="39" t="s">
        <v>65</v>
      </c>
    </row>
    <row r="8" spans="1:16" ht="35.25" customHeight="1">
      <c r="A8" s="6"/>
      <c r="B8" s="9" t="s">
        <v>146</v>
      </c>
      <c r="C8" s="5">
        <v>150</v>
      </c>
      <c r="D8" s="5">
        <v>180</v>
      </c>
      <c r="E8" s="5">
        <v>2.34</v>
      </c>
      <c r="F8" s="5">
        <v>2.8</v>
      </c>
      <c r="G8" s="5">
        <v>2</v>
      </c>
      <c r="H8" s="5">
        <v>2.41</v>
      </c>
      <c r="I8" s="5">
        <v>6.2</v>
      </c>
      <c r="J8" s="5">
        <v>7.44</v>
      </c>
      <c r="K8" s="5">
        <v>70</v>
      </c>
      <c r="L8" s="5">
        <v>84</v>
      </c>
      <c r="M8" s="5">
        <v>0.97</v>
      </c>
      <c r="N8" s="5">
        <v>1.17</v>
      </c>
      <c r="O8" s="39" t="s">
        <v>67</v>
      </c>
      <c r="P8" s="8"/>
    </row>
    <row r="9" spans="1:15" s="19" customFormat="1" ht="21" customHeight="1">
      <c r="A9" s="7" t="s">
        <v>25</v>
      </c>
      <c r="B9" s="12"/>
      <c r="C9" s="13"/>
      <c r="D9" s="13"/>
      <c r="E9" s="21">
        <f>SUM(E6:E8)</f>
        <v>7.99</v>
      </c>
      <c r="F9" s="13">
        <f>SUM(F6:F8)</f>
        <v>10.85</v>
      </c>
      <c r="G9" s="13">
        <f>SUM(G6:G8)</f>
        <v>11.290000000000001</v>
      </c>
      <c r="H9" s="13">
        <f>SUM(H6:H8)</f>
        <v>16.28</v>
      </c>
      <c r="I9" s="21">
        <f>SUM(I6:I8)</f>
        <v>35.64</v>
      </c>
      <c r="J9" s="13">
        <f>SUM(J6:J8)</f>
        <v>41.82</v>
      </c>
      <c r="K9" s="13">
        <f>SUM(K6:K8)</f>
        <v>265</v>
      </c>
      <c r="L9" s="13">
        <f>SUM(L6:L8)</f>
        <v>349</v>
      </c>
      <c r="M9" s="13">
        <f>SUM(M6:M8)</f>
        <v>1.78</v>
      </c>
      <c r="N9" s="13">
        <f>SUM(N6:N8)</f>
        <v>2.25</v>
      </c>
      <c r="O9" s="41"/>
    </row>
    <row r="10" spans="1:15" ht="22.5" customHeight="1">
      <c r="A10" s="7" t="s">
        <v>26</v>
      </c>
      <c r="B10" s="17" t="s">
        <v>147</v>
      </c>
      <c r="C10" s="5" t="s">
        <v>70</v>
      </c>
      <c r="D10" s="5" t="s">
        <v>71</v>
      </c>
      <c r="E10" s="5">
        <v>0.67</v>
      </c>
      <c r="F10" s="5">
        <v>0.72</v>
      </c>
      <c r="G10" s="5">
        <v>0.15</v>
      </c>
      <c r="H10" s="5">
        <v>0.16</v>
      </c>
      <c r="I10" s="5">
        <v>16.76</v>
      </c>
      <c r="J10" s="5">
        <v>17.81</v>
      </c>
      <c r="K10" s="5">
        <v>71</v>
      </c>
      <c r="L10" s="5">
        <v>75</v>
      </c>
      <c r="M10" s="5">
        <v>34</v>
      </c>
      <c r="N10" s="5">
        <v>39</v>
      </c>
      <c r="O10" s="39" t="s">
        <v>72</v>
      </c>
    </row>
    <row r="11" spans="1:15" s="19" customFormat="1" ht="29.25">
      <c r="A11" s="14" t="s">
        <v>29</v>
      </c>
      <c r="B11" s="12"/>
      <c r="C11" s="13">
        <v>385</v>
      </c>
      <c r="D11" s="13">
        <v>475</v>
      </c>
      <c r="E11" s="13">
        <v>0.67</v>
      </c>
      <c r="F11" s="13">
        <v>0.72</v>
      </c>
      <c r="G11" s="13">
        <v>0.15</v>
      </c>
      <c r="H11" s="13">
        <v>0.16</v>
      </c>
      <c r="I11" s="13">
        <v>16.76</v>
      </c>
      <c r="J11" s="13">
        <v>17.81</v>
      </c>
      <c r="K11" s="13">
        <v>71</v>
      </c>
      <c r="L11" s="13">
        <v>75</v>
      </c>
      <c r="M11" s="13">
        <v>34</v>
      </c>
      <c r="N11" s="13">
        <v>39</v>
      </c>
      <c r="O11" s="39"/>
    </row>
    <row r="12" spans="1:17" ht="24.75" customHeight="1">
      <c r="A12" s="7" t="s">
        <v>30</v>
      </c>
      <c r="B12" s="9" t="s">
        <v>148</v>
      </c>
      <c r="C12" s="5">
        <v>30</v>
      </c>
      <c r="D12" s="5">
        <v>45</v>
      </c>
      <c r="E12" s="5">
        <v>0.62</v>
      </c>
      <c r="F12" s="5">
        <v>0.97</v>
      </c>
      <c r="G12" s="5">
        <v>2.45</v>
      </c>
      <c r="H12" s="5">
        <v>3.67</v>
      </c>
      <c r="I12" s="5">
        <v>5.41</v>
      </c>
      <c r="J12" s="5">
        <v>8.11</v>
      </c>
      <c r="K12" s="5">
        <v>36</v>
      </c>
      <c r="L12" s="5">
        <v>54</v>
      </c>
      <c r="M12" s="5">
        <v>3.09</v>
      </c>
      <c r="N12" s="5">
        <v>4.63</v>
      </c>
      <c r="O12" s="39" t="s">
        <v>149</v>
      </c>
      <c r="P12" s="19"/>
      <c r="Q12" s="2"/>
    </row>
    <row r="13" spans="1:15" s="19" customFormat="1" ht="30.75" customHeight="1">
      <c r="A13" s="6"/>
      <c r="B13" s="9" t="s">
        <v>150</v>
      </c>
      <c r="C13" s="5" t="s">
        <v>76</v>
      </c>
      <c r="D13" s="5" t="s">
        <v>77</v>
      </c>
      <c r="E13" s="11">
        <v>1.29</v>
      </c>
      <c r="F13" s="5">
        <v>1.61</v>
      </c>
      <c r="G13" s="5">
        <v>4.05</v>
      </c>
      <c r="H13" s="5">
        <v>5.06</v>
      </c>
      <c r="I13" s="5">
        <v>10.45</v>
      </c>
      <c r="J13" s="42">
        <v>13.06</v>
      </c>
      <c r="K13" s="5">
        <v>83</v>
      </c>
      <c r="L13" s="5">
        <v>130</v>
      </c>
      <c r="M13" s="5">
        <v>6.03</v>
      </c>
      <c r="N13" s="5">
        <v>7.54</v>
      </c>
      <c r="O13" s="39" t="s">
        <v>151</v>
      </c>
    </row>
    <row r="14" spans="1:15" s="19" customFormat="1" ht="29.25">
      <c r="A14" s="7"/>
      <c r="B14" s="9" t="s">
        <v>152</v>
      </c>
      <c r="C14" s="5" t="s">
        <v>153</v>
      </c>
      <c r="D14" s="5" t="s">
        <v>154</v>
      </c>
      <c r="E14" s="11">
        <v>4.52</v>
      </c>
      <c r="F14" s="5">
        <v>5.65</v>
      </c>
      <c r="G14" s="5">
        <v>4.9</v>
      </c>
      <c r="H14" s="5">
        <v>6.12</v>
      </c>
      <c r="I14" s="5">
        <v>14.39</v>
      </c>
      <c r="J14" s="5">
        <v>23.02</v>
      </c>
      <c r="K14" s="5">
        <v>99</v>
      </c>
      <c r="L14" s="5">
        <v>151</v>
      </c>
      <c r="M14" s="5">
        <v>0.27</v>
      </c>
      <c r="N14" s="5">
        <v>0.43</v>
      </c>
      <c r="O14" s="39" t="s">
        <v>155</v>
      </c>
    </row>
    <row r="15" spans="1:16" ht="31.5" customHeight="1">
      <c r="A15" s="6"/>
      <c r="B15" s="9" t="s">
        <v>156</v>
      </c>
      <c r="C15" s="5">
        <v>80</v>
      </c>
      <c r="D15" s="5">
        <v>130</v>
      </c>
      <c r="E15" s="5">
        <v>3.01</v>
      </c>
      <c r="F15" s="5">
        <v>4.51</v>
      </c>
      <c r="G15" s="5">
        <v>3.13</v>
      </c>
      <c r="H15" s="5">
        <v>4.7</v>
      </c>
      <c r="I15" s="5">
        <v>13.51</v>
      </c>
      <c r="J15" s="5">
        <v>20.26</v>
      </c>
      <c r="K15" s="5">
        <v>60.5</v>
      </c>
      <c r="L15" s="5">
        <v>96.8</v>
      </c>
      <c r="M15" s="5">
        <v>0</v>
      </c>
      <c r="N15" s="5">
        <v>0</v>
      </c>
      <c r="O15" s="38" t="s">
        <v>157</v>
      </c>
      <c r="P15" s="8"/>
    </row>
    <row r="16" spans="1:17" ht="29.25" customHeight="1">
      <c r="A16" s="6"/>
      <c r="B16" s="17" t="s">
        <v>97</v>
      </c>
      <c r="C16" s="5">
        <v>180</v>
      </c>
      <c r="D16" s="5">
        <v>180</v>
      </c>
      <c r="E16" s="5">
        <v>0.96</v>
      </c>
      <c r="F16" s="5">
        <v>0.96</v>
      </c>
      <c r="G16" s="5">
        <v>0</v>
      </c>
      <c r="H16" s="5">
        <v>0</v>
      </c>
      <c r="I16" s="5">
        <v>18.18</v>
      </c>
      <c r="J16" s="5">
        <v>18.18</v>
      </c>
      <c r="K16" s="5">
        <v>76</v>
      </c>
      <c r="L16" s="5">
        <v>76</v>
      </c>
      <c r="M16" s="5">
        <v>3.6</v>
      </c>
      <c r="N16" s="5">
        <v>3.6</v>
      </c>
      <c r="O16" s="39" t="s">
        <v>98</v>
      </c>
      <c r="P16" s="19"/>
      <c r="Q16" s="25"/>
    </row>
    <row r="17" spans="1:16" ht="27">
      <c r="A17" s="6"/>
      <c r="B17" s="17" t="s">
        <v>41</v>
      </c>
      <c r="C17" s="5">
        <v>25</v>
      </c>
      <c r="D17" s="5">
        <v>35</v>
      </c>
      <c r="E17" s="5">
        <v>1.97</v>
      </c>
      <c r="F17" s="5">
        <v>2.96</v>
      </c>
      <c r="G17" s="5">
        <v>0.25</v>
      </c>
      <c r="H17" s="5">
        <v>0.35</v>
      </c>
      <c r="I17" s="5">
        <v>12.07</v>
      </c>
      <c r="J17" s="5">
        <v>16.9</v>
      </c>
      <c r="K17" s="5">
        <v>59.12</v>
      </c>
      <c r="L17" s="5">
        <v>83</v>
      </c>
      <c r="M17" s="5">
        <v>0</v>
      </c>
      <c r="N17" s="5">
        <v>0</v>
      </c>
      <c r="O17" s="38" t="s">
        <v>42</v>
      </c>
      <c r="P17" s="8"/>
    </row>
    <row r="18" spans="1:16" ht="27">
      <c r="A18" s="6"/>
      <c r="B18" s="17" t="s">
        <v>43</v>
      </c>
      <c r="C18" s="5">
        <v>30</v>
      </c>
      <c r="D18" s="5">
        <v>40</v>
      </c>
      <c r="E18" s="5">
        <v>1.65</v>
      </c>
      <c r="F18" s="5">
        <v>1.98</v>
      </c>
      <c r="G18" s="5">
        <v>0.3</v>
      </c>
      <c r="H18" s="5">
        <v>0.36</v>
      </c>
      <c r="I18" s="5">
        <v>8.35</v>
      </c>
      <c r="J18" s="5">
        <v>10.02</v>
      </c>
      <c r="K18" s="5">
        <v>43.4</v>
      </c>
      <c r="L18" s="5">
        <v>52.05</v>
      </c>
      <c r="M18" s="5">
        <v>0</v>
      </c>
      <c r="N18" s="5">
        <v>0</v>
      </c>
      <c r="O18" s="38" t="s">
        <v>42</v>
      </c>
      <c r="P18" s="8"/>
    </row>
    <row r="19" spans="1:15" ht="16.5">
      <c r="A19" s="7" t="s">
        <v>44</v>
      </c>
      <c r="B19" s="12"/>
      <c r="C19" s="13">
        <v>539</v>
      </c>
      <c r="D19" s="13">
        <v>725</v>
      </c>
      <c r="E19" s="13">
        <f>SUM(E12:E18)</f>
        <v>14.020000000000001</v>
      </c>
      <c r="F19" s="13">
        <f>SUM(F12:F18)</f>
        <v>18.64</v>
      </c>
      <c r="G19" s="13">
        <f>SUM(G12:G18)</f>
        <v>15.079999999999998</v>
      </c>
      <c r="H19" s="13">
        <f>SUM(H12:H18)</f>
        <v>20.259999999999998</v>
      </c>
      <c r="I19" s="13">
        <f>SUM(I12:I18)</f>
        <v>82.35999999999999</v>
      </c>
      <c r="J19" s="32">
        <f>SUM(J12:J18)</f>
        <v>109.55000000000001</v>
      </c>
      <c r="K19" s="32">
        <f>SUM(K12:K18)</f>
        <v>457.02</v>
      </c>
      <c r="L19" s="32">
        <f>SUM(L12:L18)</f>
        <v>642.8499999999999</v>
      </c>
      <c r="M19" s="13">
        <f>SUM(M12:M18)</f>
        <v>12.99</v>
      </c>
      <c r="N19" s="13">
        <f>SUM(N12:N18)</f>
        <v>16.2</v>
      </c>
      <c r="O19" s="39"/>
    </row>
    <row r="20" spans="1:15" s="19" customFormat="1" ht="42.75">
      <c r="A20" s="7" t="s">
        <v>45</v>
      </c>
      <c r="B20" s="9" t="s">
        <v>158</v>
      </c>
      <c r="C20" s="5" t="s">
        <v>159</v>
      </c>
      <c r="D20" s="5" t="s">
        <v>160</v>
      </c>
      <c r="E20" s="5">
        <v>9.3</v>
      </c>
      <c r="F20" s="5">
        <v>12.4</v>
      </c>
      <c r="G20" s="5">
        <v>6.33</v>
      </c>
      <c r="H20" s="5">
        <v>8.44</v>
      </c>
      <c r="I20" s="5">
        <v>6.45</v>
      </c>
      <c r="J20" s="5">
        <v>18.6</v>
      </c>
      <c r="K20" s="5">
        <v>119</v>
      </c>
      <c r="L20" s="5">
        <v>193</v>
      </c>
      <c r="M20" s="5">
        <v>0.13</v>
      </c>
      <c r="N20" s="5">
        <v>0.17</v>
      </c>
      <c r="O20" s="39" t="s">
        <v>161</v>
      </c>
    </row>
    <row r="21" spans="1:15" s="19" customFormat="1" ht="42.75">
      <c r="A21" s="6"/>
      <c r="B21" s="9" t="s">
        <v>162</v>
      </c>
      <c r="C21" s="5">
        <v>150</v>
      </c>
      <c r="D21" s="5">
        <v>180</v>
      </c>
      <c r="E21" s="5">
        <v>4.35</v>
      </c>
      <c r="F21" s="5">
        <v>5.22</v>
      </c>
      <c r="G21" s="5">
        <v>3.45</v>
      </c>
      <c r="H21" s="5">
        <v>4.5</v>
      </c>
      <c r="I21" s="5">
        <v>6.16</v>
      </c>
      <c r="J21" s="5">
        <v>7.38</v>
      </c>
      <c r="K21" s="5">
        <v>76</v>
      </c>
      <c r="L21" s="5">
        <v>91</v>
      </c>
      <c r="M21" s="5">
        <v>1.2</v>
      </c>
      <c r="N21" s="5">
        <v>1.44</v>
      </c>
      <c r="O21" s="39" t="s">
        <v>51</v>
      </c>
    </row>
    <row r="22" spans="1:15" s="19" customFormat="1" ht="15.75">
      <c r="A22" s="7" t="s">
        <v>52</v>
      </c>
      <c r="B22" s="12"/>
      <c r="C22" s="13">
        <v>220</v>
      </c>
      <c r="D22" s="13">
        <v>272</v>
      </c>
      <c r="E22" s="13">
        <f>SUM(E20:E21)</f>
        <v>13.65</v>
      </c>
      <c r="F22" s="13">
        <f>SUM(F20:F21)</f>
        <v>17.62</v>
      </c>
      <c r="G22" s="13">
        <f>SUM(G20:G21)</f>
        <v>9.780000000000001</v>
      </c>
      <c r="H22" s="13">
        <f>SUM(H20:H21)</f>
        <v>12.94</v>
      </c>
      <c r="I22" s="13">
        <f>SUM(I20:I21)</f>
        <v>12.61</v>
      </c>
      <c r="J22" s="13">
        <f>SUM(J20:J21)</f>
        <v>25.98</v>
      </c>
      <c r="K22" s="13">
        <f>SUM(K20:K21)</f>
        <v>195</v>
      </c>
      <c r="L22" s="13">
        <f>SUM(L20:L21)</f>
        <v>284</v>
      </c>
      <c r="M22" s="13">
        <f>SUM(M20:M21)</f>
        <v>1.33</v>
      </c>
      <c r="N22" s="13">
        <f>SUM(N20:N21)</f>
        <v>1.6099999999999999</v>
      </c>
      <c r="O22" s="5"/>
    </row>
    <row r="23" spans="1:15" ht="15.75">
      <c r="A23" s="7" t="s">
        <v>53</v>
      </c>
      <c r="B23" s="12"/>
      <c r="C23" s="13"/>
      <c r="D23" s="13"/>
      <c r="E23" s="21">
        <f>E9+E11+E19+E22</f>
        <v>36.33</v>
      </c>
      <c r="F23" s="13">
        <f>F9+F11+F19+F22</f>
        <v>47.83</v>
      </c>
      <c r="G23" s="13">
        <f>G9+G11+G19+G22</f>
        <v>36.3</v>
      </c>
      <c r="H23" s="13">
        <f>H9+H11+H19+H22</f>
        <v>49.64</v>
      </c>
      <c r="I23" s="21">
        <f>I9+I11+I19+I22</f>
        <v>147.37</v>
      </c>
      <c r="J23" s="13">
        <f>J9+J11+J19+J22</f>
        <v>195.16</v>
      </c>
      <c r="K23" s="13">
        <f>K9+K11+K19+K22</f>
        <v>988.02</v>
      </c>
      <c r="L23" s="13">
        <f>L9+L11+L19+L22</f>
        <v>1350.85</v>
      </c>
      <c r="M23" s="13">
        <f>M22+M19+M11+M9</f>
        <v>50.1</v>
      </c>
      <c r="N23" s="13">
        <f>N22+N19+N11+N9</f>
        <v>59.06</v>
      </c>
      <c r="O23" s="13"/>
    </row>
    <row r="24" spans="1:15" s="19" customFormat="1" ht="15">
      <c r="A24" s="6"/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5"/>
    </row>
    <row r="26" spans="1:15" s="19" customFormat="1" ht="15">
      <c r="A26"/>
      <c r="B26" t="s">
        <v>55</v>
      </c>
      <c r="C26"/>
      <c r="D26"/>
      <c r="E26" s="29">
        <f>E23-E25</f>
        <v>0.3299999999999983</v>
      </c>
      <c r="F26">
        <f>F23-F25</f>
        <v>1.8299999999999983</v>
      </c>
      <c r="G26">
        <f>G23-G25</f>
        <v>-3.700000000000003</v>
      </c>
      <c r="H26">
        <f>H23-H25</f>
        <v>-1.3599999999999994</v>
      </c>
      <c r="I26" s="29">
        <f>I23-I25</f>
        <v>6.3700000000000045</v>
      </c>
      <c r="J26">
        <f>J23-J25</f>
        <v>-0.8400000000000034</v>
      </c>
      <c r="K26">
        <f>K23-K25</f>
        <v>13.019999999999982</v>
      </c>
      <c r="L26">
        <f>L23-L25</f>
        <v>0.849999999999909</v>
      </c>
      <c r="M26">
        <f>M23-M25</f>
        <v>22.1</v>
      </c>
      <c r="N26">
        <f>N23-N25</f>
        <v>27.060000000000002</v>
      </c>
      <c r="O26"/>
    </row>
    <row r="27" spans="1:15" s="19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30" s="27" customFormat="1" ht="18">
      <c r="B30" s="43" t="s">
        <v>118</v>
      </c>
    </row>
    <row r="31" spans="1:15" ht="30" customHeight="1">
      <c r="A31" s="3" t="s">
        <v>1</v>
      </c>
      <c r="B31" s="4" t="s">
        <v>2</v>
      </c>
      <c r="C31" s="5" t="s">
        <v>3</v>
      </c>
      <c r="D31" s="5"/>
      <c r="E31" s="5" t="s">
        <v>60</v>
      </c>
      <c r="F31" s="5"/>
      <c r="G31" s="5"/>
      <c r="H31" s="5"/>
      <c r="I31" s="5"/>
      <c r="J31" s="5"/>
      <c r="K31" s="4" t="s">
        <v>5</v>
      </c>
      <c r="L31" s="4"/>
      <c r="M31" s="5" t="s">
        <v>6</v>
      </c>
      <c r="N31" s="5"/>
      <c r="O31" s="44" t="s">
        <v>7</v>
      </c>
    </row>
    <row r="32" spans="1:15" s="19" customFormat="1" ht="16.5">
      <c r="A32" s="3"/>
      <c r="B32" s="4"/>
      <c r="C32" s="5"/>
      <c r="D32" s="5"/>
      <c r="E32" s="5" t="s">
        <v>8</v>
      </c>
      <c r="F32" s="5"/>
      <c r="G32" s="5" t="s">
        <v>9</v>
      </c>
      <c r="H32" s="5"/>
      <c r="I32" s="5" t="s">
        <v>10</v>
      </c>
      <c r="J32" s="5"/>
      <c r="K32" s="4"/>
      <c r="L32" s="4"/>
      <c r="M32" s="5"/>
      <c r="N32" s="5"/>
      <c r="O32" s="44"/>
    </row>
    <row r="33" spans="1:15" s="19" customFormat="1" ht="23.25" customHeight="1">
      <c r="A33" s="6"/>
      <c r="B33" s="5"/>
      <c r="C33" s="5" t="s">
        <v>11</v>
      </c>
      <c r="D33" s="5" t="s">
        <v>12</v>
      </c>
      <c r="E33" s="5" t="s">
        <v>11</v>
      </c>
      <c r="F33" s="5" t="s">
        <v>12</v>
      </c>
      <c r="G33" s="5" t="s">
        <v>11</v>
      </c>
      <c r="H33" s="5" t="s">
        <v>12</v>
      </c>
      <c r="I33" s="5" t="s">
        <v>11</v>
      </c>
      <c r="J33" s="5" t="s">
        <v>12</v>
      </c>
      <c r="K33" s="5" t="s">
        <v>11</v>
      </c>
      <c r="L33" s="5" t="s">
        <v>12</v>
      </c>
      <c r="M33" s="5" t="s">
        <v>11</v>
      </c>
      <c r="N33" s="5" t="s">
        <v>12</v>
      </c>
      <c r="O33" s="31"/>
    </row>
    <row r="34" spans="1:15" s="19" customFormat="1" ht="16.5">
      <c r="A34" s="7" t="s">
        <v>143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1"/>
    </row>
    <row r="35" spans="1:15" s="19" customFormat="1" ht="29.25">
      <c r="A35" s="7" t="s">
        <v>14</v>
      </c>
      <c r="B35" s="9" t="s">
        <v>144</v>
      </c>
      <c r="C35" s="5">
        <v>150</v>
      </c>
      <c r="D35" s="5">
        <v>200</v>
      </c>
      <c r="E35" s="11">
        <v>3.2</v>
      </c>
      <c r="F35" s="5">
        <v>5.6</v>
      </c>
      <c r="G35" s="5">
        <v>1.74</v>
      </c>
      <c r="H35" s="5">
        <v>6.32</v>
      </c>
      <c r="I35" s="11">
        <v>14.82</v>
      </c>
      <c r="J35" s="5">
        <v>19.76</v>
      </c>
      <c r="K35" s="40">
        <v>96</v>
      </c>
      <c r="L35" s="5">
        <v>166</v>
      </c>
      <c r="M35" s="5">
        <v>0.81</v>
      </c>
      <c r="N35" s="5">
        <v>1.08</v>
      </c>
      <c r="O35" s="31" t="s">
        <v>145</v>
      </c>
    </row>
    <row r="36" spans="1:15" ht="29.25">
      <c r="A36" s="6"/>
      <c r="B36" s="9" t="s">
        <v>63</v>
      </c>
      <c r="C36" s="10" t="s">
        <v>64</v>
      </c>
      <c r="D36" s="10" t="s">
        <v>64</v>
      </c>
      <c r="E36" s="5">
        <v>2.45</v>
      </c>
      <c r="F36" s="5">
        <v>2.45</v>
      </c>
      <c r="G36" s="5">
        <v>7.55</v>
      </c>
      <c r="H36" s="5">
        <v>7.55</v>
      </c>
      <c r="I36" s="5">
        <v>14.62</v>
      </c>
      <c r="J36" s="5">
        <v>14.62</v>
      </c>
      <c r="K36" s="5">
        <v>99</v>
      </c>
      <c r="L36" s="5">
        <v>99</v>
      </c>
      <c r="M36" s="5">
        <v>0</v>
      </c>
      <c r="N36" s="5">
        <v>0</v>
      </c>
      <c r="O36" s="31" t="s">
        <v>65</v>
      </c>
    </row>
    <row r="37" spans="1:16" ht="35.25" customHeight="1">
      <c r="A37" s="6"/>
      <c r="B37" s="9" t="s">
        <v>146</v>
      </c>
      <c r="C37" s="5">
        <v>150</v>
      </c>
      <c r="D37" s="5">
        <v>180</v>
      </c>
      <c r="E37" s="5">
        <v>2.34</v>
      </c>
      <c r="F37" s="5">
        <v>2.8</v>
      </c>
      <c r="G37" s="5">
        <v>2</v>
      </c>
      <c r="H37" s="5">
        <v>2.41</v>
      </c>
      <c r="I37" s="5">
        <v>6.2</v>
      </c>
      <c r="J37" s="5">
        <v>7.44</v>
      </c>
      <c r="K37" s="5">
        <v>70</v>
      </c>
      <c r="L37" s="5">
        <v>84</v>
      </c>
      <c r="M37" s="5">
        <v>0.97</v>
      </c>
      <c r="N37" s="5">
        <v>1.17</v>
      </c>
      <c r="O37" s="31" t="s">
        <v>67</v>
      </c>
      <c r="P37" s="8"/>
    </row>
    <row r="38" spans="1:15" s="19" customFormat="1" ht="21" customHeight="1">
      <c r="A38" s="7" t="s">
        <v>25</v>
      </c>
      <c r="B38" s="12"/>
      <c r="C38" s="13"/>
      <c r="D38" s="13"/>
      <c r="E38" s="21">
        <f>SUM(E35:E37)</f>
        <v>7.99</v>
      </c>
      <c r="F38" s="13">
        <f>SUM(F35:F37)</f>
        <v>10.85</v>
      </c>
      <c r="G38" s="13">
        <f>SUM(G35:G37)</f>
        <v>11.290000000000001</v>
      </c>
      <c r="H38" s="13">
        <f>SUM(H35:H37)</f>
        <v>16.28</v>
      </c>
      <c r="I38" s="21">
        <f>SUM(I35:I37)</f>
        <v>35.64</v>
      </c>
      <c r="J38" s="13">
        <f>SUM(J35:J37)</f>
        <v>41.82</v>
      </c>
      <c r="K38" s="13">
        <f>SUM(K35:K37)</f>
        <v>265</v>
      </c>
      <c r="L38" s="13">
        <f>SUM(L35:L37)</f>
        <v>349</v>
      </c>
      <c r="M38" s="13">
        <f>SUM(M35:M37)</f>
        <v>1.78</v>
      </c>
      <c r="N38" s="13">
        <f>SUM(N35:N37)</f>
        <v>2.25</v>
      </c>
      <c r="O38" s="45"/>
    </row>
    <row r="39" spans="1:15" ht="21" customHeight="1">
      <c r="A39" s="7" t="s">
        <v>26</v>
      </c>
      <c r="B39" s="17" t="s">
        <v>89</v>
      </c>
      <c r="C39" s="3">
        <v>50</v>
      </c>
      <c r="D39" s="3">
        <v>55</v>
      </c>
      <c r="E39" s="3">
        <v>0.75</v>
      </c>
      <c r="F39" s="3">
        <v>0.83</v>
      </c>
      <c r="G39" s="3">
        <v>0.25</v>
      </c>
      <c r="H39" s="3">
        <v>0.28</v>
      </c>
      <c r="I39" s="3">
        <v>10.5</v>
      </c>
      <c r="J39" s="3">
        <v>11.55</v>
      </c>
      <c r="K39" s="3">
        <v>48</v>
      </c>
      <c r="L39" s="3">
        <v>53</v>
      </c>
      <c r="M39" s="3">
        <v>5</v>
      </c>
      <c r="N39" s="3">
        <v>5.5</v>
      </c>
      <c r="O39" s="46" t="s">
        <v>28</v>
      </c>
    </row>
    <row r="40" spans="1:15" s="22" customFormat="1" ht="29.25">
      <c r="A40" s="14" t="s">
        <v>29</v>
      </c>
      <c r="B40" s="12"/>
      <c r="C40" s="13">
        <v>370</v>
      </c>
      <c r="D40" s="13">
        <v>455</v>
      </c>
      <c r="E40" s="13">
        <v>0.75</v>
      </c>
      <c r="F40" s="13">
        <v>0.83</v>
      </c>
      <c r="G40" s="13">
        <v>0.25</v>
      </c>
      <c r="H40" s="13">
        <v>0.28</v>
      </c>
      <c r="I40" s="13">
        <v>10.5</v>
      </c>
      <c r="J40" s="13">
        <v>11.55</v>
      </c>
      <c r="K40" s="13">
        <v>48</v>
      </c>
      <c r="L40" s="13">
        <v>53</v>
      </c>
      <c r="M40" s="13">
        <v>5</v>
      </c>
      <c r="N40" s="13">
        <v>5.5</v>
      </c>
      <c r="O40" s="45"/>
    </row>
    <row r="41" spans="1:17" ht="47.25" customHeight="1">
      <c r="A41" s="7" t="s">
        <v>30</v>
      </c>
      <c r="B41" s="9" t="s">
        <v>163</v>
      </c>
      <c r="C41" s="5">
        <v>30</v>
      </c>
      <c r="D41" s="5">
        <v>60</v>
      </c>
      <c r="E41" s="5">
        <v>0.29</v>
      </c>
      <c r="F41" s="5">
        <v>0.58</v>
      </c>
      <c r="G41" s="5">
        <v>1.84</v>
      </c>
      <c r="H41" s="5">
        <v>3.68</v>
      </c>
      <c r="I41" s="5">
        <v>0.92</v>
      </c>
      <c r="J41" s="5">
        <v>1.84</v>
      </c>
      <c r="K41" s="5">
        <v>21.4</v>
      </c>
      <c r="L41" s="5">
        <v>42.8</v>
      </c>
      <c r="M41" s="5">
        <v>5.73</v>
      </c>
      <c r="N41" s="5">
        <v>11.46</v>
      </c>
      <c r="O41" s="31" t="s">
        <v>164</v>
      </c>
      <c r="P41" s="19"/>
      <c r="Q41" s="2"/>
    </row>
    <row r="42" spans="1:15" s="19" customFormat="1" ht="36" customHeight="1">
      <c r="A42" s="6"/>
      <c r="B42" s="9" t="s">
        <v>150</v>
      </c>
      <c r="C42" s="5" t="s">
        <v>76</v>
      </c>
      <c r="D42" s="5" t="s">
        <v>77</v>
      </c>
      <c r="E42" s="11">
        <v>1.29</v>
      </c>
      <c r="F42" s="5">
        <v>1.61</v>
      </c>
      <c r="G42" s="5">
        <v>4.05</v>
      </c>
      <c r="H42" s="5">
        <v>5.06</v>
      </c>
      <c r="I42" s="5">
        <v>10.45</v>
      </c>
      <c r="J42" s="42">
        <v>13.06</v>
      </c>
      <c r="K42" s="5">
        <v>83</v>
      </c>
      <c r="L42" s="5">
        <v>130</v>
      </c>
      <c r="M42" s="5">
        <v>6.03</v>
      </c>
      <c r="N42" s="5">
        <v>7.54</v>
      </c>
      <c r="O42" s="31" t="s">
        <v>151</v>
      </c>
    </row>
    <row r="43" spans="1:15" s="19" customFormat="1" ht="25.5" customHeight="1">
      <c r="A43" s="7"/>
      <c r="B43" s="9" t="s">
        <v>152</v>
      </c>
      <c r="C43" s="5" t="s">
        <v>153</v>
      </c>
      <c r="D43" s="5" t="s">
        <v>154</v>
      </c>
      <c r="E43" s="11">
        <v>4.52</v>
      </c>
      <c r="F43" s="5">
        <v>5.65</v>
      </c>
      <c r="G43" s="5">
        <v>4.9</v>
      </c>
      <c r="H43" s="5">
        <v>6.12</v>
      </c>
      <c r="I43" s="5">
        <v>14.39</v>
      </c>
      <c r="J43" s="5">
        <v>23.02</v>
      </c>
      <c r="K43" s="5">
        <v>99</v>
      </c>
      <c r="L43" s="5">
        <v>151</v>
      </c>
      <c r="M43" s="5">
        <v>0.27</v>
      </c>
      <c r="N43" s="5">
        <v>0.43</v>
      </c>
      <c r="O43" s="31" t="s">
        <v>155</v>
      </c>
    </row>
    <row r="44" spans="1:16" ht="25.5" customHeight="1">
      <c r="A44" s="6"/>
      <c r="B44" s="9" t="s">
        <v>156</v>
      </c>
      <c r="C44" s="5">
        <v>80</v>
      </c>
      <c r="D44" s="5">
        <v>130</v>
      </c>
      <c r="E44" s="5">
        <v>3.01</v>
      </c>
      <c r="F44" s="5">
        <v>4.51</v>
      </c>
      <c r="G44" s="5">
        <v>3.13</v>
      </c>
      <c r="H44" s="5">
        <v>4.7</v>
      </c>
      <c r="I44" s="5">
        <v>13.51</v>
      </c>
      <c r="J44" s="5">
        <v>20.26</v>
      </c>
      <c r="K44" s="5">
        <v>60.5</v>
      </c>
      <c r="L44" s="5">
        <v>96.8</v>
      </c>
      <c r="M44" s="5">
        <v>0</v>
      </c>
      <c r="N44" s="5">
        <v>0</v>
      </c>
      <c r="O44" s="44" t="s">
        <v>157</v>
      </c>
      <c r="P44" s="8"/>
    </row>
    <row r="45" spans="1:17" ht="23.25" customHeight="1">
      <c r="A45" s="6"/>
      <c r="B45" s="17" t="s">
        <v>97</v>
      </c>
      <c r="C45" s="5">
        <v>180</v>
      </c>
      <c r="D45" s="5">
        <v>180</v>
      </c>
      <c r="E45" s="5">
        <v>0.96</v>
      </c>
      <c r="F45" s="5">
        <v>0.96</v>
      </c>
      <c r="G45" s="5">
        <v>0</v>
      </c>
      <c r="H45" s="5">
        <v>0</v>
      </c>
      <c r="I45" s="5">
        <v>18.18</v>
      </c>
      <c r="J45" s="5">
        <v>18.18</v>
      </c>
      <c r="K45" s="5">
        <v>76</v>
      </c>
      <c r="L45" s="5">
        <v>76</v>
      </c>
      <c r="M45" s="5">
        <v>3.6</v>
      </c>
      <c r="N45" s="5">
        <v>3.6</v>
      </c>
      <c r="O45" s="31" t="s">
        <v>98</v>
      </c>
      <c r="P45" s="19"/>
      <c r="Q45" s="25"/>
    </row>
    <row r="46" spans="1:16" ht="27.75">
      <c r="A46" s="6"/>
      <c r="B46" s="17" t="s">
        <v>41</v>
      </c>
      <c r="C46" s="5">
        <v>25</v>
      </c>
      <c r="D46" s="5">
        <v>35</v>
      </c>
      <c r="E46" s="5">
        <v>1.97</v>
      </c>
      <c r="F46" s="5">
        <v>2.96</v>
      </c>
      <c r="G46" s="5">
        <v>0.25</v>
      </c>
      <c r="H46" s="5">
        <v>0.35</v>
      </c>
      <c r="I46" s="5">
        <v>12.07</v>
      </c>
      <c r="J46" s="5">
        <v>16.9</v>
      </c>
      <c r="K46" s="5">
        <v>59.12</v>
      </c>
      <c r="L46" s="5">
        <v>83</v>
      </c>
      <c r="M46" s="5">
        <v>0</v>
      </c>
      <c r="N46" s="5">
        <v>0</v>
      </c>
      <c r="O46" s="44" t="s">
        <v>42</v>
      </c>
      <c r="P46" s="8"/>
    </row>
    <row r="47" spans="1:16" ht="27.75">
      <c r="A47" s="6"/>
      <c r="B47" s="17" t="s">
        <v>43</v>
      </c>
      <c r="C47" s="5">
        <v>30</v>
      </c>
      <c r="D47" s="5">
        <v>40</v>
      </c>
      <c r="E47" s="5">
        <v>1.65</v>
      </c>
      <c r="F47" s="5">
        <v>1.98</v>
      </c>
      <c r="G47" s="5">
        <v>0.3</v>
      </c>
      <c r="H47" s="5">
        <v>0.36</v>
      </c>
      <c r="I47" s="5">
        <v>8.35</v>
      </c>
      <c r="J47" s="5">
        <v>10.02</v>
      </c>
      <c r="K47" s="5">
        <v>43.4</v>
      </c>
      <c r="L47" s="5">
        <v>52.05</v>
      </c>
      <c r="M47" s="5">
        <v>0</v>
      </c>
      <c r="N47" s="5">
        <v>0</v>
      </c>
      <c r="O47" s="44" t="s">
        <v>42</v>
      </c>
      <c r="P47" s="8"/>
    </row>
    <row r="48" spans="1:15" ht="16.5">
      <c r="A48" s="7" t="s">
        <v>44</v>
      </c>
      <c r="B48" s="12"/>
      <c r="C48" s="13">
        <v>539</v>
      </c>
      <c r="D48" s="13">
        <v>740</v>
      </c>
      <c r="E48" s="13">
        <f>SUM(E41:E47)</f>
        <v>13.690000000000001</v>
      </c>
      <c r="F48" s="13">
        <f>SUM(F41:F47)</f>
        <v>18.25</v>
      </c>
      <c r="G48" s="13">
        <f>SUM(G41:G47)</f>
        <v>14.469999999999999</v>
      </c>
      <c r="H48" s="13">
        <f>SUM(H41:H47)</f>
        <v>20.27</v>
      </c>
      <c r="I48" s="13">
        <f>SUM(I41:I47)</f>
        <v>77.86999999999999</v>
      </c>
      <c r="J48" s="32">
        <f>SUM(J41:J47)</f>
        <v>103.28000000000002</v>
      </c>
      <c r="K48" s="32">
        <f>SUM(K41:K47)</f>
        <v>442.41999999999996</v>
      </c>
      <c r="L48" s="32">
        <f>SUM(L41:L47)</f>
        <v>631.6499999999999</v>
      </c>
      <c r="M48" s="13">
        <f>SUM(M41:M47)</f>
        <v>15.63</v>
      </c>
      <c r="N48" s="13">
        <f>SUM(N41:N47)</f>
        <v>23.03</v>
      </c>
      <c r="O48" s="31"/>
    </row>
    <row r="49" spans="1:15" s="19" customFormat="1" ht="42.75">
      <c r="A49" s="7" t="s">
        <v>45</v>
      </c>
      <c r="B49" s="9" t="s">
        <v>158</v>
      </c>
      <c r="C49" s="5" t="s">
        <v>159</v>
      </c>
      <c r="D49" s="5" t="s">
        <v>160</v>
      </c>
      <c r="E49" s="5">
        <v>9.3</v>
      </c>
      <c r="F49" s="5">
        <v>12.4</v>
      </c>
      <c r="G49" s="5">
        <v>6.33</v>
      </c>
      <c r="H49" s="5">
        <v>8.44</v>
      </c>
      <c r="I49" s="5">
        <v>6.45</v>
      </c>
      <c r="J49" s="5">
        <v>18.6</v>
      </c>
      <c r="K49" s="5">
        <v>119</v>
      </c>
      <c r="L49" s="5">
        <v>193</v>
      </c>
      <c r="M49" s="5">
        <v>0.13</v>
      </c>
      <c r="N49" s="5">
        <v>0.17</v>
      </c>
      <c r="O49" s="31" t="s">
        <v>161</v>
      </c>
    </row>
    <row r="50" spans="1:15" s="19" customFormat="1" ht="42.75">
      <c r="A50" s="6"/>
      <c r="B50" s="9" t="s">
        <v>162</v>
      </c>
      <c r="C50" s="5">
        <v>150</v>
      </c>
      <c r="D50" s="5">
        <v>180</v>
      </c>
      <c r="E50" s="5">
        <v>4.35</v>
      </c>
      <c r="F50" s="5">
        <v>5.22</v>
      </c>
      <c r="G50" s="5">
        <v>3.45</v>
      </c>
      <c r="H50" s="5">
        <v>4.5</v>
      </c>
      <c r="I50" s="5">
        <v>6.16</v>
      </c>
      <c r="J50" s="5">
        <v>7.38</v>
      </c>
      <c r="K50" s="5">
        <v>76</v>
      </c>
      <c r="L50" s="5">
        <v>91</v>
      </c>
      <c r="M50" s="5">
        <v>1.2</v>
      </c>
      <c r="N50" s="5">
        <v>1.44</v>
      </c>
      <c r="O50" s="31" t="s">
        <v>51</v>
      </c>
    </row>
    <row r="51" spans="1:15" s="19" customFormat="1" ht="16.5">
      <c r="A51" s="7" t="s">
        <v>52</v>
      </c>
      <c r="B51" s="12"/>
      <c r="C51" s="13">
        <v>220</v>
      </c>
      <c r="D51" s="13">
        <v>272</v>
      </c>
      <c r="E51" s="13">
        <f>SUM(E49:E50)</f>
        <v>13.65</v>
      </c>
      <c r="F51" s="13">
        <f>SUM(F49:F50)</f>
        <v>17.62</v>
      </c>
      <c r="G51" s="13">
        <f>SUM(G49:G50)</f>
        <v>9.780000000000001</v>
      </c>
      <c r="H51" s="13">
        <f>SUM(H49:H50)</f>
        <v>12.94</v>
      </c>
      <c r="I51" s="13">
        <f>SUM(I49:I50)</f>
        <v>12.61</v>
      </c>
      <c r="J51" s="13">
        <f>SUM(J49:J50)</f>
        <v>25.98</v>
      </c>
      <c r="K51" s="13">
        <f>SUM(K49:K50)</f>
        <v>195</v>
      </c>
      <c r="L51" s="13">
        <f>SUM(L49:L50)</f>
        <v>284</v>
      </c>
      <c r="M51" s="13">
        <f>SUM(M49:M50)</f>
        <v>1.33</v>
      </c>
      <c r="N51" s="13">
        <f>SUM(N49:N50)</f>
        <v>1.6099999999999999</v>
      </c>
      <c r="O51" s="31"/>
    </row>
    <row r="52" spans="1:15" ht="16.5">
      <c r="A52" s="7" t="s">
        <v>53</v>
      </c>
      <c r="B52" s="12"/>
      <c r="C52" s="13"/>
      <c r="D52" s="13"/>
      <c r="E52" s="21">
        <f>E51+E48+E40+E38</f>
        <v>36.080000000000005</v>
      </c>
      <c r="F52" s="13">
        <f>F51+F48+F40+F38</f>
        <v>47.550000000000004</v>
      </c>
      <c r="G52" s="13">
        <f>G51+G48+G40+G38</f>
        <v>35.79</v>
      </c>
      <c r="H52" s="13">
        <f>H51+H48+H40+H38</f>
        <v>49.77</v>
      </c>
      <c r="I52" s="21">
        <f>I51+I48+I40+I38</f>
        <v>136.62</v>
      </c>
      <c r="J52" s="13">
        <f>J51+J48+J40+J38</f>
        <v>182.63000000000002</v>
      </c>
      <c r="K52" s="13">
        <f>K51+K48+K40+K38</f>
        <v>950.42</v>
      </c>
      <c r="L52" s="13">
        <f>L51+L48+L40+L38</f>
        <v>1317.6499999999999</v>
      </c>
      <c r="M52" s="13">
        <f>M51+M48+M40+M38</f>
        <v>23.740000000000002</v>
      </c>
      <c r="N52" s="13">
        <f>N51+N48+N40+N38</f>
        <v>32.39</v>
      </c>
      <c r="O52" s="45"/>
    </row>
    <row r="53" spans="1:15" s="19" customFormat="1" ht="15">
      <c r="A53" s="6"/>
      <c r="B53" s="1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5"/>
    </row>
    <row r="55" spans="1:15" s="19" customFormat="1" ht="15">
      <c r="A55"/>
      <c r="B55" t="s">
        <v>55</v>
      </c>
      <c r="C55"/>
      <c r="D55"/>
      <c r="E55" s="29">
        <f>E52-E54</f>
        <v>0.0800000000000054</v>
      </c>
      <c r="F55">
        <f>F52-F54</f>
        <v>1.5500000000000043</v>
      </c>
      <c r="G55">
        <f>G52-G54</f>
        <v>-4.210000000000001</v>
      </c>
      <c r="H55">
        <f>H52-H54</f>
        <v>-1.2299999999999969</v>
      </c>
      <c r="I55" s="29">
        <f>I52-I54</f>
        <v>-4.3799999999999955</v>
      </c>
      <c r="J55">
        <f>J52-J54</f>
        <v>-13.369999999999976</v>
      </c>
      <c r="K55">
        <f>K52-K54</f>
        <v>-24.58000000000004</v>
      </c>
      <c r="L55">
        <f>L52-L54</f>
        <v>-32.350000000000136</v>
      </c>
      <c r="M55">
        <f>M52-M54</f>
        <v>-4.259999999999998</v>
      </c>
      <c r="N55">
        <f>N52-N54</f>
        <v>0.39000000000000057</v>
      </c>
      <c r="O55"/>
    </row>
  </sheetData>
  <sheetProtection selectLockedCells="1" selectUnlockedCells="1"/>
  <mergeCells count="14">
    <mergeCell ref="C2:D2"/>
    <mergeCell ref="E2:J2"/>
    <mergeCell ref="K2:L2"/>
    <mergeCell ref="M2:N2"/>
    <mergeCell ref="E3:F3"/>
    <mergeCell ref="G3:H3"/>
    <mergeCell ref="I3:J3"/>
    <mergeCell ref="C31:D31"/>
    <mergeCell ref="E31:J31"/>
    <mergeCell ref="K31:L31"/>
    <mergeCell ref="M31:N31"/>
    <mergeCell ref="E32:F32"/>
    <mergeCell ref="G32:H32"/>
    <mergeCell ref="I32:J32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4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24">
      <selection activeCell="B9" sqref="B9"/>
    </sheetView>
  </sheetViews>
  <sheetFormatPr defaultColWidth="9.00390625" defaultRowHeight="12.75"/>
  <cols>
    <col min="1" max="1" width="13.75390625" style="0" customWidth="1"/>
    <col min="2" max="2" width="30.75390625" style="0" customWidth="1"/>
    <col min="3" max="3" width="10.375" style="0" customWidth="1"/>
    <col min="6" max="6" width="10.875" style="0" customWidth="1"/>
    <col min="15" max="15" width="12.50390625" style="0" customWidth="1"/>
  </cols>
  <sheetData>
    <row r="1" spans="1:16" ht="43.5" customHeight="1">
      <c r="A1" s="3" t="s">
        <v>1</v>
      </c>
      <c r="B1" s="4" t="s">
        <v>2</v>
      </c>
      <c r="C1" s="5" t="s">
        <v>3</v>
      </c>
      <c r="D1" s="5"/>
      <c r="E1" s="5" t="s">
        <v>60</v>
      </c>
      <c r="F1" s="5"/>
      <c r="G1" s="5"/>
      <c r="H1" s="5"/>
      <c r="I1" s="5"/>
      <c r="J1" s="5"/>
      <c r="K1" s="4" t="s">
        <v>5</v>
      </c>
      <c r="L1" s="4"/>
      <c r="M1" s="5" t="s">
        <v>6</v>
      </c>
      <c r="N1" s="5"/>
      <c r="O1" s="4" t="s">
        <v>7</v>
      </c>
      <c r="P1" s="19"/>
    </row>
    <row r="2" spans="1:16" ht="15">
      <c r="A2" s="3"/>
      <c r="B2" s="4"/>
      <c r="C2" s="5"/>
      <c r="D2" s="5"/>
      <c r="E2" s="5" t="s">
        <v>8</v>
      </c>
      <c r="F2" s="5"/>
      <c r="G2" s="5" t="s">
        <v>9</v>
      </c>
      <c r="H2" s="5"/>
      <c r="I2" s="5" t="s">
        <v>10</v>
      </c>
      <c r="J2" s="5"/>
      <c r="K2" s="4"/>
      <c r="L2" s="4"/>
      <c r="M2" s="5"/>
      <c r="N2" s="5"/>
      <c r="O2" s="4"/>
      <c r="P2" s="19"/>
    </row>
    <row r="3" spans="1:16" ht="15">
      <c r="A3" s="6"/>
      <c r="B3" s="5"/>
      <c r="C3" s="5" t="s">
        <v>11</v>
      </c>
      <c r="D3" s="5" t="s">
        <v>12</v>
      </c>
      <c r="E3" s="5" t="s">
        <v>11</v>
      </c>
      <c r="F3" s="5" t="s">
        <v>12</v>
      </c>
      <c r="G3" s="5" t="s">
        <v>11</v>
      </c>
      <c r="H3" s="5" t="s">
        <v>12</v>
      </c>
      <c r="I3" s="5" t="s">
        <v>11</v>
      </c>
      <c r="J3" s="5" t="s">
        <v>12</v>
      </c>
      <c r="K3" s="5" t="s">
        <v>11</v>
      </c>
      <c r="L3" s="5" t="s">
        <v>12</v>
      </c>
      <c r="M3" s="5" t="s">
        <v>11</v>
      </c>
      <c r="N3" s="5" t="s">
        <v>12</v>
      </c>
      <c r="O3" s="5"/>
      <c r="P3" s="19"/>
    </row>
    <row r="4" spans="1:16" ht="15.75">
      <c r="A4" s="7" t="s">
        <v>165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"/>
    </row>
    <row r="5" spans="1:17" ht="15.75">
      <c r="A5" s="7" t="s">
        <v>14</v>
      </c>
      <c r="B5" s="9" t="s">
        <v>166</v>
      </c>
      <c r="C5" s="5">
        <v>155</v>
      </c>
      <c r="D5" s="5">
        <v>205</v>
      </c>
      <c r="E5" s="11">
        <v>4.17</v>
      </c>
      <c r="F5" s="11">
        <v>5.56</v>
      </c>
      <c r="G5" s="5">
        <v>3.87</v>
      </c>
      <c r="H5" s="5">
        <v>5.16</v>
      </c>
      <c r="I5" s="11">
        <v>13.76</v>
      </c>
      <c r="J5" s="5">
        <v>18.35</v>
      </c>
      <c r="K5" s="5">
        <v>137</v>
      </c>
      <c r="L5" s="5">
        <v>197</v>
      </c>
      <c r="M5" s="5">
        <v>0.68</v>
      </c>
      <c r="N5" s="5">
        <v>0.91</v>
      </c>
      <c r="O5" s="5" t="s">
        <v>167</v>
      </c>
      <c r="P5" s="47"/>
      <c r="Q5" s="2"/>
    </row>
    <row r="6" spans="1:15" ht="30">
      <c r="A6" s="6"/>
      <c r="B6" s="9" t="s">
        <v>63</v>
      </c>
      <c r="C6" s="10" t="s">
        <v>64</v>
      </c>
      <c r="D6" s="10" t="s">
        <v>64</v>
      </c>
      <c r="E6" s="5">
        <v>2.45</v>
      </c>
      <c r="F6" s="5">
        <v>2.45</v>
      </c>
      <c r="G6" s="5">
        <v>7.55</v>
      </c>
      <c r="H6" s="5">
        <v>7.55</v>
      </c>
      <c r="I6" s="5">
        <v>14.62</v>
      </c>
      <c r="J6" s="5">
        <v>14.62</v>
      </c>
      <c r="K6" s="5">
        <v>99</v>
      </c>
      <c r="L6" s="5">
        <v>99</v>
      </c>
      <c r="M6" s="5">
        <v>0</v>
      </c>
      <c r="N6" s="5">
        <v>0</v>
      </c>
      <c r="O6" s="5" t="s">
        <v>65</v>
      </c>
    </row>
    <row r="7" spans="1:15" ht="19.5" customHeight="1">
      <c r="A7" s="6"/>
      <c r="B7" s="9" t="s">
        <v>168</v>
      </c>
      <c r="C7" s="31" t="s">
        <v>169</v>
      </c>
      <c r="D7" s="31" t="s">
        <v>170</v>
      </c>
      <c r="E7" s="5">
        <v>0.22</v>
      </c>
      <c r="F7" s="5">
        <v>0.27</v>
      </c>
      <c r="G7" s="5">
        <v>0</v>
      </c>
      <c r="H7" s="5">
        <v>0</v>
      </c>
      <c r="I7" s="5">
        <v>15.2</v>
      </c>
      <c r="J7" s="5">
        <v>18.24</v>
      </c>
      <c r="K7" s="5">
        <v>54</v>
      </c>
      <c r="L7" s="5">
        <v>65</v>
      </c>
      <c r="M7" s="5">
        <v>1.42</v>
      </c>
      <c r="N7" s="5">
        <v>2.83</v>
      </c>
      <c r="O7" s="5" t="s">
        <v>171</v>
      </c>
    </row>
    <row r="8" spans="1:16" ht="30" customHeight="1">
      <c r="A8" s="14" t="s">
        <v>25</v>
      </c>
      <c r="B8" s="12"/>
      <c r="C8" s="13"/>
      <c r="D8" s="13"/>
      <c r="E8" s="21">
        <f>SUM(E5:E7)</f>
        <v>6.84</v>
      </c>
      <c r="F8" s="13">
        <f>SUM(F5:F7)</f>
        <v>8.28</v>
      </c>
      <c r="G8" s="13">
        <f>SUM(G5:G7)</f>
        <v>11.42</v>
      </c>
      <c r="H8" s="13">
        <f>SUM(H5:H7)</f>
        <v>12.71</v>
      </c>
      <c r="I8" s="21">
        <f>SUM(I5:I7)</f>
        <v>43.58</v>
      </c>
      <c r="J8" s="13">
        <f>SUM(J5:J7)</f>
        <v>51.21</v>
      </c>
      <c r="K8" s="13">
        <f>SUM(K5:K7)</f>
        <v>290</v>
      </c>
      <c r="L8" s="13">
        <f>SUM(L5:L7)</f>
        <v>361</v>
      </c>
      <c r="M8" s="13">
        <f>SUM(M5:M7)</f>
        <v>2.1</v>
      </c>
      <c r="N8" s="13">
        <f>SUM(N5:N7)</f>
        <v>3.74</v>
      </c>
      <c r="O8" s="13"/>
      <c r="P8" s="19"/>
    </row>
    <row r="9" spans="1:16" ht="21" customHeight="1">
      <c r="A9" s="7" t="s">
        <v>26</v>
      </c>
      <c r="B9" s="9" t="s">
        <v>172</v>
      </c>
      <c r="C9" s="5">
        <v>60</v>
      </c>
      <c r="D9" s="5">
        <v>65</v>
      </c>
      <c r="E9" s="5">
        <v>0.32</v>
      </c>
      <c r="F9" s="5">
        <v>0.34</v>
      </c>
      <c r="G9" s="5">
        <v>0.32</v>
      </c>
      <c r="H9" s="5">
        <v>0.34</v>
      </c>
      <c r="I9" s="5">
        <v>7.84</v>
      </c>
      <c r="J9" s="5">
        <v>8.33</v>
      </c>
      <c r="K9" s="5">
        <v>35</v>
      </c>
      <c r="L9" s="5">
        <v>37</v>
      </c>
      <c r="M9" s="5">
        <v>6</v>
      </c>
      <c r="N9" s="5">
        <v>6.5</v>
      </c>
      <c r="O9" s="5" t="s">
        <v>28</v>
      </c>
      <c r="P9" s="8"/>
    </row>
    <row r="10" spans="1:16" ht="31.5">
      <c r="A10" s="14" t="s">
        <v>29</v>
      </c>
      <c r="B10" s="12"/>
      <c r="C10" s="13">
        <v>395.5</v>
      </c>
      <c r="D10" s="13">
        <v>487</v>
      </c>
      <c r="E10" s="13">
        <f>SUM(E9:E9)</f>
        <v>0.32</v>
      </c>
      <c r="F10" s="13">
        <f>SUM(F9:F9)</f>
        <v>0.34</v>
      </c>
      <c r="G10" s="13">
        <f>SUM(G9:G9)</f>
        <v>0.32</v>
      </c>
      <c r="H10" s="13">
        <f>SUM(H9:H9)</f>
        <v>0.34</v>
      </c>
      <c r="I10" s="13">
        <f>SUM(I9:I9)</f>
        <v>7.84</v>
      </c>
      <c r="J10" s="13">
        <f>SUM(J9:J9)</f>
        <v>8.33</v>
      </c>
      <c r="K10" s="13">
        <f>SUM(K9:K9)</f>
        <v>35</v>
      </c>
      <c r="L10" s="13">
        <f>SUM(L9:L9)</f>
        <v>37</v>
      </c>
      <c r="M10" s="13">
        <f>SUM(M9:M9)</f>
        <v>6</v>
      </c>
      <c r="N10" s="13">
        <f>SUM(N9:N9)</f>
        <v>6.5</v>
      </c>
      <c r="O10" s="5"/>
      <c r="P10" s="19"/>
    </row>
    <row r="11" spans="1:15" ht="30">
      <c r="A11" s="7" t="s">
        <v>30</v>
      </c>
      <c r="B11" s="9" t="s">
        <v>173</v>
      </c>
      <c r="C11" s="5">
        <v>30</v>
      </c>
      <c r="D11" s="5">
        <v>45</v>
      </c>
      <c r="E11" s="5">
        <v>0.39</v>
      </c>
      <c r="F11" s="5">
        <v>0.51</v>
      </c>
      <c r="G11" s="5">
        <v>2.3</v>
      </c>
      <c r="H11" s="5">
        <v>3.07</v>
      </c>
      <c r="I11" s="5">
        <v>1.17</v>
      </c>
      <c r="J11" s="5">
        <v>1.56</v>
      </c>
      <c r="K11" s="5">
        <v>17.94</v>
      </c>
      <c r="L11" s="5">
        <v>26.91</v>
      </c>
      <c r="M11" s="5">
        <v>2.5</v>
      </c>
      <c r="N11" s="5">
        <v>3.3</v>
      </c>
      <c r="O11" s="5" t="s">
        <v>174</v>
      </c>
    </row>
    <row r="12" spans="1:15" ht="31.5" customHeight="1">
      <c r="A12" s="30"/>
      <c r="B12" s="9" t="s">
        <v>175</v>
      </c>
      <c r="C12" s="5">
        <v>150</v>
      </c>
      <c r="D12" s="5">
        <v>200</v>
      </c>
      <c r="E12" s="24">
        <v>5.3</v>
      </c>
      <c r="F12" s="24">
        <v>6.6</v>
      </c>
      <c r="G12" s="24">
        <v>4.14</v>
      </c>
      <c r="H12" s="24">
        <v>5.18</v>
      </c>
      <c r="I12" s="24">
        <v>10.71</v>
      </c>
      <c r="J12" s="24">
        <v>16.14</v>
      </c>
      <c r="K12" s="24">
        <v>63</v>
      </c>
      <c r="L12" s="24">
        <v>84</v>
      </c>
      <c r="M12" s="24">
        <v>4.6</v>
      </c>
      <c r="N12" s="24">
        <v>5.75</v>
      </c>
      <c r="O12" s="5" t="s">
        <v>176</v>
      </c>
    </row>
    <row r="13" spans="1:16" ht="30">
      <c r="A13" s="6"/>
      <c r="B13" s="9" t="s">
        <v>177</v>
      </c>
      <c r="C13" s="5">
        <v>60</v>
      </c>
      <c r="D13" s="5">
        <v>70</v>
      </c>
      <c r="E13" s="5">
        <v>8.99</v>
      </c>
      <c r="F13" s="5">
        <v>10.49</v>
      </c>
      <c r="G13" s="5">
        <v>6.47</v>
      </c>
      <c r="H13" s="5">
        <v>7.54</v>
      </c>
      <c r="I13" s="5">
        <v>4.17</v>
      </c>
      <c r="J13" s="5">
        <v>4.86</v>
      </c>
      <c r="K13" s="5">
        <v>86.2</v>
      </c>
      <c r="L13" s="5">
        <v>145</v>
      </c>
      <c r="M13" s="5">
        <v>0.62</v>
      </c>
      <c r="N13" s="5">
        <v>0.82</v>
      </c>
      <c r="O13" s="5" t="s">
        <v>178</v>
      </c>
      <c r="P13" s="19"/>
    </row>
    <row r="14" spans="1:15" ht="21.75" customHeight="1">
      <c r="A14" s="6"/>
      <c r="B14" s="17" t="s">
        <v>179</v>
      </c>
      <c r="C14" s="5">
        <v>10</v>
      </c>
      <c r="D14" s="5">
        <v>20</v>
      </c>
      <c r="E14" s="5">
        <v>0.31</v>
      </c>
      <c r="F14" s="5">
        <v>0.62</v>
      </c>
      <c r="G14" s="5">
        <v>0.78</v>
      </c>
      <c r="H14" s="5">
        <v>1.57</v>
      </c>
      <c r="I14" s="5">
        <v>1.06</v>
      </c>
      <c r="J14" s="5">
        <v>2.13</v>
      </c>
      <c r="K14" s="5">
        <v>12.5</v>
      </c>
      <c r="L14" s="5">
        <v>25</v>
      </c>
      <c r="M14" s="5">
        <v>0.05</v>
      </c>
      <c r="N14" s="5">
        <v>0.1</v>
      </c>
      <c r="O14" s="5" t="s">
        <v>180</v>
      </c>
    </row>
    <row r="15" spans="1:15" ht="24" customHeight="1">
      <c r="A15" s="6"/>
      <c r="B15" s="17" t="s">
        <v>81</v>
      </c>
      <c r="C15" s="5">
        <v>100</v>
      </c>
      <c r="D15" s="5">
        <v>150</v>
      </c>
      <c r="E15" s="5">
        <v>2.04</v>
      </c>
      <c r="F15" s="5">
        <v>3.06</v>
      </c>
      <c r="G15" s="5">
        <v>3.2</v>
      </c>
      <c r="H15" s="5">
        <v>4.8</v>
      </c>
      <c r="I15" s="5">
        <v>13.63</v>
      </c>
      <c r="J15" s="5">
        <v>20.54</v>
      </c>
      <c r="K15" s="5">
        <v>92</v>
      </c>
      <c r="L15" s="5">
        <v>137</v>
      </c>
      <c r="M15" s="5">
        <v>12.1</v>
      </c>
      <c r="N15" s="5">
        <v>18.16</v>
      </c>
      <c r="O15" s="5" t="s">
        <v>82</v>
      </c>
    </row>
    <row r="16" spans="1:16" ht="36" customHeight="1">
      <c r="A16" s="6"/>
      <c r="B16" s="9" t="s">
        <v>37</v>
      </c>
      <c r="C16" s="5">
        <v>150</v>
      </c>
      <c r="D16" s="5">
        <v>180</v>
      </c>
      <c r="E16" s="5">
        <v>0.42</v>
      </c>
      <c r="F16" s="5">
        <v>0.51</v>
      </c>
      <c r="G16" s="16">
        <v>0.04</v>
      </c>
      <c r="H16" s="16">
        <v>0.05</v>
      </c>
      <c r="I16" s="5">
        <v>20.6</v>
      </c>
      <c r="J16" s="5">
        <v>24.7</v>
      </c>
      <c r="K16" s="5">
        <v>93</v>
      </c>
      <c r="L16" s="5">
        <v>111</v>
      </c>
      <c r="M16" s="5">
        <v>0.82</v>
      </c>
      <c r="N16" s="5">
        <v>0.99</v>
      </c>
      <c r="O16" s="5" t="s">
        <v>38</v>
      </c>
      <c r="P16" s="8"/>
    </row>
    <row r="17" spans="1:16" ht="30">
      <c r="A17" s="6"/>
      <c r="B17" s="17" t="s">
        <v>41</v>
      </c>
      <c r="C17" s="5">
        <v>20</v>
      </c>
      <c r="D17" s="5">
        <v>35</v>
      </c>
      <c r="E17" s="5">
        <v>1.58</v>
      </c>
      <c r="F17" s="5">
        <v>2.96</v>
      </c>
      <c r="G17" s="5">
        <v>0.2</v>
      </c>
      <c r="H17" s="5">
        <v>0.35</v>
      </c>
      <c r="I17" s="5">
        <v>9.66</v>
      </c>
      <c r="J17" s="5">
        <v>16.9</v>
      </c>
      <c r="K17" s="5">
        <v>47.3</v>
      </c>
      <c r="L17" s="5">
        <v>83</v>
      </c>
      <c r="M17" s="5">
        <v>0</v>
      </c>
      <c r="N17" s="5">
        <v>0</v>
      </c>
      <c r="O17" s="4" t="s">
        <v>42</v>
      </c>
      <c r="P17" s="8"/>
    </row>
    <row r="18" spans="1:16" ht="30">
      <c r="A18" s="6"/>
      <c r="B18" s="17" t="s">
        <v>43</v>
      </c>
      <c r="C18" s="5">
        <v>30</v>
      </c>
      <c r="D18" s="5">
        <v>40</v>
      </c>
      <c r="E18" s="5">
        <v>1.65</v>
      </c>
      <c r="F18" s="5">
        <v>1.98</v>
      </c>
      <c r="G18" s="5">
        <v>0.3</v>
      </c>
      <c r="H18" s="5">
        <v>0.36</v>
      </c>
      <c r="I18" s="5">
        <v>8.35</v>
      </c>
      <c r="J18" s="5">
        <v>10.02</v>
      </c>
      <c r="K18" s="5">
        <v>43.4</v>
      </c>
      <c r="L18" s="5">
        <v>52.05</v>
      </c>
      <c r="M18" s="5">
        <v>0</v>
      </c>
      <c r="N18" s="5">
        <v>0</v>
      </c>
      <c r="O18" s="4" t="s">
        <v>42</v>
      </c>
      <c r="P18" s="8"/>
    </row>
    <row r="19" spans="1:16" ht="22.5" customHeight="1">
      <c r="A19" s="7" t="s">
        <v>44</v>
      </c>
      <c r="B19" s="12"/>
      <c r="C19" s="13">
        <f>SUM(C11:C18)</f>
        <v>550</v>
      </c>
      <c r="D19" s="13">
        <f>SUM(D11:D18)</f>
        <v>740</v>
      </c>
      <c r="E19" s="13">
        <f>SUM(E11:E18)</f>
        <v>20.68</v>
      </c>
      <c r="F19" s="13">
        <f>SUM(F11:F18)</f>
        <v>26.730000000000004</v>
      </c>
      <c r="G19" s="13">
        <f>SUM(G11:G18)</f>
        <v>17.43</v>
      </c>
      <c r="H19" s="13">
        <f>SUM(H11:H18)</f>
        <v>22.92</v>
      </c>
      <c r="I19" s="13">
        <f>SUM(I11:I18)</f>
        <v>69.35</v>
      </c>
      <c r="J19" s="32">
        <f>SUM(J11:J18)</f>
        <v>96.85000000000001</v>
      </c>
      <c r="K19" s="32">
        <f>SUM(K11:K18)</f>
        <v>455.34</v>
      </c>
      <c r="L19" s="32">
        <f>SUM(L11:L18)</f>
        <v>663.9599999999999</v>
      </c>
      <c r="M19" s="13">
        <f>SUM(M11:M18)</f>
        <v>20.689999999999998</v>
      </c>
      <c r="N19" s="13">
        <f>SUM(N11:N18)</f>
        <v>29.119999999999997</v>
      </c>
      <c r="O19" s="5"/>
      <c r="P19" s="19"/>
    </row>
    <row r="20" spans="1:17" ht="27" customHeight="1">
      <c r="A20" s="7" t="s">
        <v>45</v>
      </c>
      <c r="B20" s="9" t="s">
        <v>58</v>
      </c>
      <c r="C20" s="5">
        <v>45</v>
      </c>
      <c r="D20" s="5">
        <v>55</v>
      </c>
      <c r="E20" s="11">
        <v>0.67</v>
      </c>
      <c r="F20" s="5">
        <v>0.83</v>
      </c>
      <c r="G20" s="5">
        <v>2.05</v>
      </c>
      <c r="H20" s="5">
        <v>2.5</v>
      </c>
      <c r="I20" s="11">
        <v>2.8</v>
      </c>
      <c r="J20" s="5">
        <v>3.42</v>
      </c>
      <c r="K20" s="5">
        <v>32.3</v>
      </c>
      <c r="L20" s="5">
        <v>39.4</v>
      </c>
      <c r="M20" s="5">
        <v>1.33</v>
      </c>
      <c r="N20" s="5">
        <v>1.62</v>
      </c>
      <c r="O20" s="4" t="s">
        <v>59</v>
      </c>
      <c r="P20" s="20"/>
      <c r="Q20" s="2"/>
    </row>
    <row r="21" spans="1:15" ht="19.5" customHeight="1">
      <c r="A21" s="7"/>
      <c r="B21" s="9" t="s">
        <v>181</v>
      </c>
      <c r="C21" s="5">
        <v>50</v>
      </c>
      <c r="D21" s="5">
        <v>60</v>
      </c>
      <c r="E21" s="5">
        <v>3.62</v>
      </c>
      <c r="F21" s="5">
        <v>4.34</v>
      </c>
      <c r="G21" s="5">
        <v>0.99</v>
      </c>
      <c r="H21" s="5">
        <v>1.19</v>
      </c>
      <c r="I21" s="5">
        <v>14.11</v>
      </c>
      <c r="J21" s="5">
        <v>16.9</v>
      </c>
      <c r="K21" s="5">
        <v>120</v>
      </c>
      <c r="L21" s="5">
        <v>152</v>
      </c>
      <c r="M21" s="5">
        <v>0.13</v>
      </c>
      <c r="N21" s="5">
        <v>0.16</v>
      </c>
      <c r="O21" s="5" t="s">
        <v>182</v>
      </c>
    </row>
    <row r="22" spans="1:16" ht="22.5" customHeight="1">
      <c r="A22" s="6"/>
      <c r="B22" s="9" t="s">
        <v>183</v>
      </c>
      <c r="C22" s="5" t="s">
        <v>50</v>
      </c>
      <c r="D22" s="5" t="s">
        <v>23</v>
      </c>
      <c r="E22" s="5">
        <v>4.35</v>
      </c>
      <c r="F22" s="5">
        <v>5.22</v>
      </c>
      <c r="G22" s="5">
        <v>3.75</v>
      </c>
      <c r="H22" s="5">
        <v>4.5</v>
      </c>
      <c r="I22" s="5">
        <v>6</v>
      </c>
      <c r="J22" s="5">
        <v>7.2</v>
      </c>
      <c r="K22" s="5">
        <v>75</v>
      </c>
      <c r="L22" s="5">
        <v>90</v>
      </c>
      <c r="M22" s="5">
        <v>1.05</v>
      </c>
      <c r="N22" s="5">
        <v>1.26</v>
      </c>
      <c r="O22" s="5" t="s">
        <v>51</v>
      </c>
      <c r="P22" s="8"/>
    </row>
    <row r="23" spans="1:15" s="27" customFormat="1" ht="31.5">
      <c r="A23" s="14" t="s">
        <v>52</v>
      </c>
      <c r="B23" s="12"/>
      <c r="C23" s="13">
        <v>250</v>
      </c>
      <c r="D23" s="13">
        <v>305</v>
      </c>
      <c r="E23" s="21">
        <f>SUM(E20:E22)</f>
        <v>8.64</v>
      </c>
      <c r="F23" s="21">
        <f>SUM(F20:F22)</f>
        <v>10.389999999999999</v>
      </c>
      <c r="G23" s="21">
        <f>SUM(G20:G22)</f>
        <v>6.79</v>
      </c>
      <c r="H23" s="21">
        <f>SUM(H20:H22)</f>
        <v>8.19</v>
      </c>
      <c r="I23" s="21">
        <f>SUM(I20:I22)</f>
        <v>22.91</v>
      </c>
      <c r="J23" s="21">
        <f>SUM(J20:J22)</f>
        <v>27.519999999999996</v>
      </c>
      <c r="K23" s="21">
        <f>SUM(K20:K22)</f>
        <v>227.3</v>
      </c>
      <c r="L23" s="21">
        <f>SUM(L20:L22)</f>
        <v>281.4</v>
      </c>
      <c r="M23" s="21">
        <f>SUM(M20:M22)</f>
        <v>2.5100000000000002</v>
      </c>
      <c r="N23" s="21">
        <f>SUM(N20:N22)</f>
        <v>3.04</v>
      </c>
      <c r="O23" s="48"/>
    </row>
    <row r="24" spans="1:16" ht="31.5">
      <c r="A24" s="14" t="s">
        <v>53</v>
      </c>
      <c r="B24" s="12"/>
      <c r="C24" s="13"/>
      <c r="D24" s="13"/>
      <c r="E24" s="21">
        <f>E8+E10+E19+E23</f>
        <v>36.480000000000004</v>
      </c>
      <c r="F24" s="13">
        <f>F8+F10+F19+F23</f>
        <v>45.74</v>
      </c>
      <c r="G24" s="13">
        <f>G8+G10+G19+G23</f>
        <v>35.96</v>
      </c>
      <c r="H24" s="13">
        <f>H8+H10+H19+H23</f>
        <v>44.16</v>
      </c>
      <c r="I24" s="21">
        <f>I8+I10+I19+I23</f>
        <v>143.68</v>
      </c>
      <c r="J24" s="13">
        <f>J8+J10+J19+J23</f>
        <v>183.91000000000003</v>
      </c>
      <c r="K24" s="13">
        <f>K8+K10+K19+K23</f>
        <v>1007.6399999999999</v>
      </c>
      <c r="L24" s="13">
        <f>L8+L10+L19+L23</f>
        <v>1343.3600000000001</v>
      </c>
      <c r="M24" s="13">
        <f>M10+M8+M19+M23</f>
        <v>31.3</v>
      </c>
      <c r="N24" s="13">
        <f>N10+N8+N19+N23</f>
        <v>42.4</v>
      </c>
      <c r="O24" s="5"/>
      <c r="P24" s="19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5"/>
    </row>
    <row r="26" spans="2:14" ht="12.75">
      <c r="B26" t="s">
        <v>55</v>
      </c>
      <c r="E26" s="29">
        <f>E24-E25</f>
        <v>0.480000000000004</v>
      </c>
      <c r="F26">
        <f>F24-F25</f>
        <v>-0.259999999999998</v>
      </c>
      <c r="G26">
        <f>G24-G25</f>
        <v>-4.039999999999999</v>
      </c>
      <c r="H26">
        <f>H24-H25</f>
        <v>-6.840000000000003</v>
      </c>
      <c r="I26" s="29">
        <f>I24-I25</f>
        <v>2.680000000000007</v>
      </c>
      <c r="J26">
        <f>J24-J25</f>
        <v>-12.089999999999975</v>
      </c>
      <c r="K26">
        <f>K24-K25</f>
        <v>32.63999999999987</v>
      </c>
      <c r="L26">
        <f>L24-L25</f>
        <v>-6.639999999999873</v>
      </c>
      <c r="M26">
        <f>M24-M25</f>
        <v>3.3000000000000007</v>
      </c>
      <c r="N26">
        <f>N24-N25</f>
        <v>10.399999999999999</v>
      </c>
    </row>
    <row r="29" ht="18">
      <c r="B29" s="33" t="s">
        <v>118</v>
      </c>
    </row>
    <row r="30" spans="1:16" ht="43.5" customHeight="1">
      <c r="A30" s="3" t="s">
        <v>1</v>
      </c>
      <c r="B30" s="4" t="s">
        <v>2</v>
      </c>
      <c r="C30" s="5" t="s">
        <v>3</v>
      </c>
      <c r="D30" s="5"/>
      <c r="E30" s="5" t="s">
        <v>60</v>
      </c>
      <c r="F30" s="5"/>
      <c r="G30" s="5"/>
      <c r="H30" s="5"/>
      <c r="I30" s="5"/>
      <c r="J30" s="5"/>
      <c r="K30" s="4" t="s">
        <v>5</v>
      </c>
      <c r="L30" s="4"/>
      <c r="M30" s="5" t="s">
        <v>6</v>
      </c>
      <c r="N30" s="5"/>
      <c r="O30" s="4" t="s">
        <v>7</v>
      </c>
      <c r="P30" s="19"/>
    </row>
    <row r="31" spans="1:16" ht="15">
      <c r="A31" s="3"/>
      <c r="B31" s="4"/>
      <c r="C31" s="5"/>
      <c r="D31" s="5"/>
      <c r="E31" s="5" t="s">
        <v>8</v>
      </c>
      <c r="F31" s="5"/>
      <c r="G31" s="5" t="s">
        <v>9</v>
      </c>
      <c r="H31" s="5"/>
      <c r="I31" s="5" t="s">
        <v>10</v>
      </c>
      <c r="J31" s="5"/>
      <c r="K31" s="4"/>
      <c r="L31" s="4"/>
      <c r="M31" s="5"/>
      <c r="N31" s="5"/>
      <c r="O31" s="4"/>
      <c r="P31" s="19"/>
    </row>
    <row r="32" spans="1:16" ht="15">
      <c r="A32" s="6"/>
      <c r="B32" s="5"/>
      <c r="C32" s="5" t="s">
        <v>11</v>
      </c>
      <c r="D32" s="5" t="s">
        <v>12</v>
      </c>
      <c r="E32" s="5" t="s">
        <v>11</v>
      </c>
      <c r="F32" s="5" t="s">
        <v>12</v>
      </c>
      <c r="G32" s="5" t="s">
        <v>11</v>
      </c>
      <c r="H32" s="5" t="s">
        <v>12</v>
      </c>
      <c r="I32" s="5" t="s">
        <v>11</v>
      </c>
      <c r="J32" s="5" t="s">
        <v>12</v>
      </c>
      <c r="K32" s="5" t="s">
        <v>11</v>
      </c>
      <c r="L32" s="5" t="s">
        <v>12</v>
      </c>
      <c r="M32" s="5" t="s">
        <v>11</v>
      </c>
      <c r="N32" s="5" t="s">
        <v>12</v>
      </c>
      <c r="O32" s="5"/>
      <c r="P32" s="19"/>
    </row>
    <row r="33" spans="1:16" ht="15.75">
      <c r="A33" s="7" t="s">
        <v>165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9"/>
    </row>
    <row r="34" spans="1:17" ht="15.75">
      <c r="A34" s="7" t="s">
        <v>14</v>
      </c>
      <c r="B34" s="9" t="s">
        <v>166</v>
      </c>
      <c r="C34" s="5">
        <v>155</v>
      </c>
      <c r="D34" s="5">
        <v>205</v>
      </c>
      <c r="E34" s="11">
        <v>4.17</v>
      </c>
      <c r="F34" s="11">
        <v>5.56</v>
      </c>
      <c r="G34" s="5">
        <v>3.87</v>
      </c>
      <c r="H34" s="5">
        <v>5.16</v>
      </c>
      <c r="I34" s="11">
        <v>13.76</v>
      </c>
      <c r="J34" s="5">
        <v>18.35</v>
      </c>
      <c r="K34" s="5">
        <v>137</v>
      </c>
      <c r="L34" s="5">
        <v>197</v>
      </c>
      <c r="M34" s="5">
        <v>0.68</v>
      </c>
      <c r="N34" s="5">
        <v>0.91</v>
      </c>
      <c r="O34" s="5" t="s">
        <v>167</v>
      </c>
      <c r="P34" s="47"/>
      <c r="Q34" s="2"/>
    </row>
    <row r="35" spans="1:15" ht="30">
      <c r="A35" s="6"/>
      <c r="B35" s="9" t="s">
        <v>63</v>
      </c>
      <c r="C35" s="10" t="s">
        <v>64</v>
      </c>
      <c r="D35" s="10" t="s">
        <v>64</v>
      </c>
      <c r="E35" s="5">
        <v>2.45</v>
      </c>
      <c r="F35" s="5">
        <v>2.45</v>
      </c>
      <c r="G35" s="5">
        <v>7.55</v>
      </c>
      <c r="H35" s="5">
        <v>7.55</v>
      </c>
      <c r="I35" s="5">
        <v>14.62</v>
      </c>
      <c r="J35" s="5">
        <v>14.62</v>
      </c>
      <c r="K35" s="5">
        <v>99</v>
      </c>
      <c r="L35" s="5">
        <v>99</v>
      </c>
      <c r="M35" s="5">
        <v>0</v>
      </c>
      <c r="N35" s="5">
        <v>0</v>
      </c>
      <c r="O35" s="5" t="s">
        <v>65</v>
      </c>
    </row>
    <row r="36" spans="1:15" ht="25.5" customHeight="1">
      <c r="A36" s="6"/>
      <c r="B36" s="9" t="s">
        <v>168</v>
      </c>
      <c r="C36" s="31" t="s">
        <v>169</v>
      </c>
      <c r="D36" s="31" t="s">
        <v>170</v>
      </c>
      <c r="E36" s="5">
        <v>0.22</v>
      </c>
      <c r="F36" s="5">
        <v>0.27</v>
      </c>
      <c r="G36" s="5">
        <v>0</v>
      </c>
      <c r="H36" s="5">
        <v>0</v>
      </c>
      <c r="I36" s="5">
        <v>15.2</v>
      </c>
      <c r="J36" s="5">
        <v>18.24</v>
      </c>
      <c r="K36" s="5">
        <v>54</v>
      </c>
      <c r="L36" s="5">
        <v>65</v>
      </c>
      <c r="M36" s="5">
        <v>1.42</v>
      </c>
      <c r="N36" s="5">
        <v>2.83</v>
      </c>
      <c r="O36" s="5" t="s">
        <v>171</v>
      </c>
    </row>
    <row r="37" spans="1:16" ht="30" customHeight="1">
      <c r="A37" s="14" t="s">
        <v>25</v>
      </c>
      <c r="B37" s="12"/>
      <c r="C37" s="13"/>
      <c r="D37" s="13"/>
      <c r="E37" s="21">
        <f>SUM(E34:E36)</f>
        <v>6.84</v>
      </c>
      <c r="F37" s="13">
        <f>SUM(F34:F36)</f>
        <v>8.28</v>
      </c>
      <c r="G37" s="13">
        <f>SUM(G34:G36)</f>
        <v>11.42</v>
      </c>
      <c r="H37" s="13">
        <f>SUM(H34:H36)</f>
        <v>12.71</v>
      </c>
      <c r="I37" s="21">
        <f>SUM(I34:I36)</f>
        <v>43.58</v>
      </c>
      <c r="J37" s="13">
        <f>SUM(J34:J36)</f>
        <v>51.21</v>
      </c>
      <c r="K37" s="13">
        <f>SUM(K34:K36)</f>
        <v>290</v>
      </c>
      <c r="L37" s="13">
        <f>SUM(L34:L36)</f>
        <v>361</v>
      </c>
      <c r="M37" s="13">
        <f>SUM(M34:M36)</f>
        <v>2.1</v>
      </c>
      <c r="N37" s="13">
        <f>SUM(N34:N36)</f>
        <v>3.74</v>
      </c>
      <c r="O37" s="13"/>
      <c r="P37" s="19"/>
    </row>
    <row r="38" spans="1:16" ht="21" customHeight="1">
      <c r="A38" s="7" t="s">
        <v>26</v>
      </c>
      <c r="B38" s="9" t="s">
        <v>172</v>
      </c>
      <c r="C38" s="5">
        <v>60</v>
      </c>
      <c r="D38" s="5">
        <v>65</v>
      </c>
      <c r="E38" s="5">
        <v>0.32</v>
      </c>
      <c r="F38" s="5">
        <v>0.34</v>
      </c>
      <c r="G38" s="5">
        <v>0.32</v>
      </c>
      <c r="H38" s="5">
        <v>0.34</v>
      </c>
      <c r="I38" s="5">
        <v>7.84</v>
      </c>
      <c r="J38" s="5">
        <v>8.33</v>
      </c>
      <c r="K38" s="5">
        <v>35</v>
      </c>
      <c r="L38" s="5">
        <v>37</v>
      </c>
      <c r="M38" s="5">
        <v>6</v>
      </c>
      <c r="N38" s="5">
        <v>6.5</v>
      </c>
      <c r="O38" s="5" t="s">
        <v>28</v>
      </c>
      <c r="P38" s="8"/>
    </row>
    <row r="39" spans="1:16" ht="31.5">
      <c r="A39" s="14" t="s">
        <v>29</v>
      </c>
      <c r="B39" s="12"/>
      <c r="C39" s="13">
        <v>395.5</v>
      </c>
      <c r="D39" s="13">
        <v>487</v>
      </c>
      <c r="E39" s="13">
        <f>SUM(E38:E38)</f>
        <v>0.32</v>
      </c>
      <c r="F39" s="13">
        <f>SUM(F38:F38)</f>
        <v>0.34</v>
      </c>
      <c r="G39" s="13">
        <f>SUM(G38:G38)</f>
        <v>0.32</v>
      </c>
      <c r="H39" s="13">
        <f>SUM(H38:H38)</f>
        <v>0.34</v>
      </c>
      <c r="I39" s="13">
        <f>SUM(I38:I38)</f>
        <v>7.84</v>
      </c>
      <c r="J39" s="13">
        <f>SUM(J38:J38)</f>
        <v>8.33</v>
      </c>
      <c r="K39" s="13">
        <f>SUM(K38:K38)</f>
        <v>35</v>
      </c>
      <c r="L39" s="13">
        <f>SUM(L38:L38)</f>
        <v>37</v>
      </c>
      <c r="M39" s="13">
        <f>SUM(M38:M38)</f>
        <v>6</v>
      </c>
      <c r="N39" s="13">
        <f>SUM(N38:N38)</f>
        <v>6.5</v>
      </c>
      <c r="O39" s="5"/>
      <c r="P39" s="19"/>
    </row>
    <row r="40" spans="1:15" ht="22.5" customHeight="1">
      <c r="A40" s="7" t="s">
        <v>30</v>
      </c>
      <c r="B40" s="19" t="s">
        <v>184</v>
      </c>
      <c r="C40" s="3">
        <v>45</v>
      </c>
      <c r="D40" s="3">
        <v>60</v>
      </c>
      <c r="E40" s="3">
        <v>2.11</v>
      </c>
      <c r="F40" s="3">
        <v>2.82</v>
      </c>
      <c r="G40" s="3">
        <v>4.28</v>
      </c>
      <c r="H40" s="3">
        <v>5.7</v>
      </c>
      <c r="I40" s="3">
        <v>3.2</v>
      </c>
      <c r="J40" s="3">
        <v>4.3</v>
      </c>
      <c r="K40" s="3">
        <v>60</v>
      </c>
      <c r="L40" s="3">
        <v>80</v>
      </c>
      <c r="M40" s="3">
        <v>3.7</v>
      </c>
      <c r="N40" s="3">
        <v>4.9</v>
      </c>
      <c r="O40" s="3" t="s">
        <v>185</v>
      </c>
    </row>
    <row r="41" spans="1:15" ht="33" customHeight="1">
      <c r="A41" s="30"/>
      <c r="B41" s="9" t="s">
        <v>175</v>
      </c>
      <c r="C41" s="5">
        <v>150</v>
      </c>
      <c r="D41" s="5">
        <v>200</v>
      </c>
      <c r="E41" s="24">
        <v>5.3</v>
      </c>
      <c r="F41" s="24">
        <v>6.6</v>
      </c>
      <c r="G41" s="24">
        <v>4.14</v>
      </c>
      <c r="H41" s="24">
        <v>5.18</v>
      </c>
      <c r="I41" s="24">
        <v>10.71</v>
      </c>
      <c r="J41" s="24">
        <v>16.14</v>
      </c>
      <c r="K41" s="24">
        <v>63</v>
      </c>
      <c r="L41" s="24">
        <v>84</v>
      </c>
      <c r="M41" s="24">
        <v>4.6</v>
      </c>
      <c r="N41" s="24">
        <v>5.75</v>
      </c>
      <c r="O41" s="5" t="s">
        <v>176</v>
      </c>
    </row>
    <row r="42" spans="1:16" ht="30">
      <c r="A42" s="6"/>
      <c r="B42" s="9" t="s">
        <v>177</v>
      </c>
      <c r="C42" s="5">
        <v>60</v>
      </c>
      <c r="D42" s="5">
        <v>70</v>
      </c>
      <c r="E42" s="5">
        <v>8.99</v>
      </c>
      <c r="F42" s="5">
        <v>10.49</v>
      </c>
      <c r="G42" s="5">
        <v>6.47</v>
      </c>
      <c r="H42" s="5">
        <v>7.54</v>
      </c>
      <c r="I42" s="5">
        <v>4.17</v>
      </c>
      <c r="J42" s="5">
        <v>4.86</v>
      </c>
      <c r="K42" s="5">
        <v>86.2</v>
      </c>
      <c r="L42" s="5">
        <v>145</v>
      </c>
      <c r="M42" s="5">
        <v>0.62</v>
      </c>
      <c r="N42" s="5">
        <v>0.82</v>
      </c>
      <c r="O42" s="5" t="s">
        <v>178</v>
      </c>
      <c r="P42" s="19"/>
    </row>
    <row r="43" spans="1:15" ht="21.75" customHeight="1">
      <c r="A43" s="6"/>
      <c r="B43" s="17" t="s">
        <v>179</v>
      </c>
      <c r="C43" s="5">
        <v>10</v>
      </c>
      <c r="D43" s="5">
        <v>20</v>
      </c>
      <c r="E43" s="5">
        <v>0.31</v>
      </c>
      <c r="F43" s="5">
        <v>0.62</v>
      </c>
      <c r="G43" s="5">
        <v>0.78</v>
      </c>
      <c r="H43" s="5">
        <v>1.57</v>
      </c>
      <c r="I43" s="5">
        <v>1.06</v>
      </c>
      <c r="J43" s="5">
        <v>2.13</v>
      </c>
      <c r="K43" s="5">
        <v>12.5</v>
      </c>
      <c r="L43" s="5">
        <v>25</v>
      </c>
      <c r="M43" s="5">
        <v>0.05</v>
      </c>
      <c r="N43" s="5">
        <v>0.1</v>
      </c>
      <c r="O43" s="5" t="s">
        <v>180</v>
      </c>
    </row>
    <row r="44" spans="1:15" ht="24" customHeight="1">
      <c r="A44" s="6"/>
      <c r="B44" s="17" t="s">
        <v>81</v>
      </c>
      <c r="C44" s="5">
        <v>100</v>
      </c>
      <c r="D44" s="5">
        <v>150</v>
      </c>
      <c r="E44" s="5">
        <v>2.04</v>
      </c>
      <c r="F44" s="5">
        <v>3.06</v>
      </c>
      <c r="G44" s="5">
        <v>3.2</v>
      </c>
      <c r="H44" s="5">
        <v>4.8</v>
      </c>
      <c r="I44" s="5">
        <v>13.63</v>
      </c>
      <c r="J44" s="5">
        <v>20.54</v>
      </c>
      <c r="K44" s="5">
        <v>92</v>
      </c>
      <c r="L44" s="5">
        <v>137</v>
      </c>
      <c r="M44" s="5">
        <v>12.1</v>
      </c>
      <c r="N44" s="5">
        <v>18.16</v>
      </c>
      <c r="O44" s="5" t="s">
        <v>82</v>
      </c>
    </row>
    <row r="45" spans="1:16" ht="32.25" customHeight="1">
      <c r="A45" s="6"/>
      <c r="B45" s="9" t="s">
        <v>37</v>
      </c>
      <c r="C45" s="5">
        <v>150</v>
      </c>
      <c r="D45" s="5">
        <v>180</v>
      </c>
      <c r="E45" s="5">
        <v>0.42</v>
      </c>
      <c r="F45" s="5">
        <v>0.51</v>
      </c>
      <c r="G45" s="16">
        <v>0.04</v>
      </c>
      <c r="H45" s="16">
        <v>0.05</v>
      </c>
      <c r="I45" s="5">
        <v>20.6</v>
      </c>
      <c r="J45" s="5">
        <v>24.7</v>
      </c>
      <c r="K45" s="5">
        <v>93</v>
      </c>
      <c r="L45" s="5">
        <v>111</v>
      </c>
      <c r="M45" s="5">
        <v>0.82</v>
      </c>
      <c r="N45" s="5">
        <v>0.99</v>
      </c>
      <c r="O45" s="5" t="s">
        <v>38</v>
      </c>
      <c r="P45" s="8"/>
    </row>
    <row r="46" spans="1:16" ht="30.75" customHeight="1">
      <c r="A46" s="6"/>
      <c r="B46" s="17" t="s">
        <v>41</v>
      </c>
      <c r="C46" s="5">
        <v>20</v>
      </c>
      <c r="D46" s="5">
        <v>35</v>
      </c>
      <c r="E46" s="5">
        <v>1.58</v>
      </c>
      <c r="F46" s="5">
        <v>2.96</v>
      </c>
      <c r="G46" s="5">
        <v>0.2</v>
      </c>
      <c r="H46" s="5">
        <v>0.35</v>
      </c>
      <c r="I46" s="5">
        <v>9.66</v>
      </c>
      <c r="J46" s="5">
        <v>16.9</v>
      </c>
      <c r="K46" s="5">
        <v>47.3</v>
      </c>
      <c r="L46" s="5">
        <v>83</v>
      </c>
      <c r="M46" s="5">
        <v>0</v>
      </c>
      <c r="N46" s="5">
        <v>0</v>
      </c>
      <c r="O46" s="4" t="s">
        <v>42</v>
      </c>
      <c r="P46" s="8"/>
    </row>
    <row r="47" spans="1:16" ht="23.25" customHeight="1">
      <c r="A47" s="6"/>
      <c r="B47" s="17" t="s">
        <v>43</v>
      </c>
      <c r="C47" s="5">
        <v>30</v>
      </c>
      <c r="D47" s="5">
        <v>40</v>
      </c>
      <c r="E47" s="5">
        <v>1.65</v>
      </c>
      <c r="F47" s="5">
        <v>1.98</v>
      </c>
      <c r="G47" s="5">
        <v>0.3</v>
      </c>
      <c r="H47" s="5">
        <v>0.36</v>
      </c>
      <c r="I47" s="5">
        <v>8.35</v>
      </c>
      <c r="J47" s="5">
        <v>10.02</v>
      </c>
      <c r="K47" s="5">
        <v>43.4</v>
      </c>
      <c r="L47" s="5">
        <v>52.05</v>
      </c>
      <c r="M47" s="5">
        <v>0</v>
      </c>
      <c r="N47" s="5">
        <v>0</v>
      </c>
      <c r="O47" s="4" t="s">
        <v>42</v>
      </c>
      <c r="P47" s="8"/>
    </row>
    <row r="48" spans="1:16" ht="22.5" customHeight="1">
      <c r="A48" s="7" t="s">
        <v>44</v>
      </c>
      <c r="B48" s="12"/>
      <c r="C48" s="13">
        <f>SUM(C40:C47)</f>
        <v>565</v>
      </c>
      <c r="D48" s="13">
        <f>SUM(D40:D47)</f>
        <v>755</v>
      </c>
      <c r="E48" s="13">
        <f>SUM(E40:E47)</f>
        <v>22.4</v>
      </c>
      <c r="F48" s="13">
        <f>SUM(F40:F47)</f>
        <v>29.040000000000003</v>
      </c>
      <c r="G48" s="13">
        <f>SUM(G40:G47)</f>
        <v>19.41</v>
      </c>
      <c r="H48" s="13">
        <f>SUM(H40:H47)</f>
        <v>25.55</v>
      </c>
      <c r="I48" s="13">
        <f>SUM(I40:I47)</f>
        <v>71.38</v>
      </c>
      <c r="J48" s="32">
        <f>SUM(J40:J47)</f>
        <v>99.59</v>
      </c>
      <c r="K48" s="32">
        <f>SUM(K40:K47)</f>
        <v>497.4</v>
      </c>
      <c r="L48" s="32">
        <f>SUM(L40:L47)</f>
        <v>717.05</v>
      </c>
      <c r="M48" s="13">
        <f>SUM(M40:M47)</f>
        <v>21.889999999999997</v>
      </c>
      <c r="N48" s="13">
        <f>SUM(N40:N47)</f>
        <v>30.72</v>
      </c>
      <c r="O48" s="5"/>
      <c r="P48" s="19"/>
    </row>
    <row r="49" spans="1:17" ht="20.25" customHeight="1">
      <c r="A49" s="7" t="s">
        <v>45</v>
      </c>
      <c r="B49" s="9" t="s">
        <v>58</v>
      </c>
      <c r="C49" s="5">
        <v>45</v>
      </c>
      <c r="D49" s="5">
        <v>60</v>
      </c>
      <c r="E49" s="5">
        <v>0.67</v>
      </c>
      <c r="F49" s="5">
        <v>0.9</v>
      </c>
      <c r="G49" s="5">
        <v>3.85</v>
      </c>
      <c r="H49" s="5">
        <v>5.01</v>
      </c>
      <c r="I49" s="5">
        <v>2.77</v>
      </c>
      <c r="J49" s="5">
        <v>3.69</v>
      </c>
      <c r="K49" s="5">
        <v>32.3</v>
      </c>
      <c r="L49" s="5">
        <v>43.02</v>
      </c>
      <c r="M49" s="5">
        <v>1.33</v>
      </c>
      <c r="N49" s="5">
        <v>1.77</v>
      </c>
      <c r="O49" s="5" t="s">
        <v>59</v>
      </c>
      <c r="P49" s="20"/>
      <c r="Q49" s="2"/>
    </row>
    <row r="50" spans="1:15" ht="19.5" customHeight="1">
      <c r="A50" s="7"/>
      <c r="B50" s="9" t="s">
        <v>181</v>
      </c>
      <c r="C50" s="5">
        <v>50</v>
      </c>
      <c r="D50" s="5">
        <v>60</v>
      </c>
      <c r="E50" s="5">
        <v>3.62</v>
      </c>
      <c r="F50" s="5">
        <v>4.34</v>
      </c>
      <c r="G50" s="5">
        <v>0.99</v>
      </c>
      <c r="H50" s="5">
        <v>1.19</v>
      </c>
      <c r="I50" s="5">
        <v>14.11</v>
      </c>
      <c r="J50" s="5">
        <v>16.9</v>
      </c>
      <c r="K50" s="5">
        <v>120</v>
      </c>
      <c r="L50" s="5">
        <v>152</v>
      </c>
      <c r="M50" s="5">
        <v>0.13</v>
      </c>
      <c r="N50" s="5">
        <v>0.16</v>
      </c>
      <c r="O50" s="5" t="s">
        <v>182</v>
      </c>
    </row>
    <row r="51" spans="1:16" ht="45" customHeight="1">
      <c r="A51" s="6"/>
      <c r="B51" s="9" t="s">
        <v>49</v>
      </c>
      <c r="C51" s="5" t="s">
        <v>50</v>
      </c>
      <c r="D51" s="5" t="s">
        <v>23</v>
      </c>
      <c r="E51" s="5">
        <v>4.35</v>
      </c>
      <c r="F51" s="5">
        <v>5.22</v>
      </c>
      <c r="G51" s="5">
        <v>3.75</v>
      </c>
      <c r="H51" s="5">
        <v>4.5</v>
      </c>
      <c r="I51" s="5">
        <v>6</v>
      </c>
      <c r="J51" s="5">
        <v>7.2</v>
      </c>
      <c r="K51" s="5">
        <v>75</v>
      </c>
      <c r="L51" s="5">
        <v>90</v>
      </c>
      <c r="M51" s="5">
        <v>1.05</v>
      </c>
      <c r="N51" s="5">
        <v>1.26</v>
      </c>
      <c r="O51" s="5" t="s">
        <v>51</v>
      </c>
      <c r="P51" s="8"/>
    </row>
    <row r="52" spans="1:15" s="27" customFormat="1" ht="24.75" customHeight="1">
      <c r="A52" s="14" t="s">
        <v>52</v>
      </c>
      <c r="B52" s="12"/>
      <c r="C52" s="13">
        <v>250</v>
      </c>
      <c r="D52" s="13">
        <v>305</v>
      </c>
      <c r="E52" s="21">
        <f>SUM(E49:E51)</f>
        <v>8.64</v>
      </c>
      <c r="F52" s="21">
        <f>SUM(F49:F51)</f>
        <v>10.459999999999999</v>
      </c>
      <c r="G52" s="21">
        <f>SUM(G49:G51)</f>
        <v>8.59</v>
      </c>
      <c r="H52" s="21">
        <f>SUM(H49:H51)</f>
        <v>10.7</v>
      </c>
      <c r="I52" s="21">
        <f>SUM(I49:I51)</f>
        <v>22.88</v>
      </c>
      <c r="J52" s="21">
        <f>SUM(J49:J51)</f>
        <v>27.79</v>
      </c>
      <c r="K52" s="21">
        <f>SUM(K49:K51)</f>
        <v>227.3</v>
      </c>
      <c r="L52" s="21">
        <f>SUM(L49:L51)</f>
        <v>285.02</v>
      </c>
      <c r="M52" s="21">
        <f>SUM(M49:M51)</f>
        <v>2.5100000000000002</v>
      </c>
      <c r="N52" s="21">
        <f>SUM(N49:N51)</f>
        <v>3.19</v>
      </c>
      <c r="O52" s="48"/>
    </row>
    <row r="53" spans="1:16" ht="25.5" customHeight="1">
      <c r="A53" s="14" t="s">
        <v>53</v>
      </c>
      <c r="B53" s="12"/>
      <c r="C53" s="13"/>
      <c r="D53" s="13"/>
      <c r="E53" s="21">
        <f>E37+E39+E48+E52</f>
        <v>38.2</v>
      </c>
      <c r="F53" s="13">
        <f>F37+F39+F48+F52</f>
        <v>48.120000000000005</v>
      </c>
      <c r="G53" s="13">
        <f>G37+G39+G48+G52</f>
        <v>39.739999999999995</v>
      </c>
      <c r="H53" s="13">
        <f>H37+H39+H48+H52</f>
        <v>49.3</v>
      </c>
      <c r="I53" s="21">
        <f>I37+I39+I48+I52</f>
        <v>145.68</v>
      </c>
      <c r="J53" s="13">
        <f>J37+J39+J48+J52</f>
        <v>186.92</v>
      </c>
      <c r="K53" s="13">
        <f>K37+K39+K48+K52</f>
        <v>1049.7</v>
      </c>
      <c r="L53" s="13">
        <f>L37+L39+L48+L52</f>
        <v>1400.07</v>
      </c>
      <c r="M53" s="21">
        <f>M52+M48+M39+M37</f>
        <v>32.5</v>
      </c>
      <c r="N53" s="21">
        <f>N52+N48+N39+N37</f>
        <v>44.15</v>
      </c>
      <c r="O53" s="5"/>
      <c r="P53" s="19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5"/>
    </row>
    <row r="55" spans="2:14" ht="12.75">
      <c r="B55" t="s">
        <v>55</v>
      </c>
      <c r="E55" s="29">
        <f>E53-E54</f>
        <v>2.200000000000003</v>
      </c>
      <c r="F55">
        <f>F53-F54</f>
        <v>2.1200000000000045</v>
      </c>
      <c r="G55">
        <f>G53-G54</f>
        <v>-0.2600000000000051</v>
      </c>
      <c r="H55">
        <f>H53-H54</f>
        <v>-1.7000000000000028</v>
      </c>
      <c r="I55" s="29">
        <f>I53-I54</f>
        <v>4.680000000000007</v>
      </c>
      <c r="J55">
        <f>J53-J54</f>
        <v>-9.080000000000013</v>
      </c>
      <c r="K55">
        <f>K53-K54</f>
        <v>74.70000000000005</v>
      </c>
      <c r="L55">
        <f>L53-L54</f>
        <v>50.069999999999936</v>
      </c>
      <c r="M55">
        <f>M53-M54</f>
        <v>4.5</v>
      </c>
      <c r="N55">
        <f>N53-N54</f>
        <v>12.149999999999999</v>
      </c>
    </row>
  </sheetData>
  <sheetProtection selectLockedCells="1" selectUnlockedCells="1"/>
  <mergeCells count="14">
    <mergeCell ref="C1:D1"/>
    <mergeCell ref="E1:J1"/>
    <mergeCell ref="K1:L1"/>
    <mergeCell ref="M1:N1"/>
    <mergeCell ref="E2:F2"/>
    <mergeCell ref="G2:H2"/>
    <mergeCell ref="I2:J2"/>
    <mergeCell ref="C30:D30"/>
    <mergeCell ref="E30:J30"/>
    <mergeCell ref="K30:L30"/>
    <mergeCell ref="M30:N30"/>
    <mergeCell ref="E31:F31"/>
    <mergeCell ref="G31:H31"/>
    <mergeCell ref="I31:J31"/>
  </mergeCells>
  <printOptions/>
  <pageMargins left="0.5902777777777778" right="0.19652777777777777" top="0.3888888888888889" bottom="0.4284722222222222" header="0.5118055555555555" footer="0.5118055555555555"/>
  <pageSetup horizontalDpi="300" verticalDpi="300" orientation="landscape" paperSize="9" scale="80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9">
      <selection activeCell="B21" sqref="B21"/>
    </sheetView>
  </sheetViews>
  <sheetFormatPr defaultColWidth="9.00390625" defaultRowHeight="12.75"/>
  <cols>
    <col min="1" max="1" width="14.75390625" style="0" customWidth="1"/>
    <col min="2" max="2" width="28.50390625" style="0" customWidth="1"/>
    <col min="9" max="9" width="9.50390625" style="0" customWidth="1"/>
    <col min="14" max="14" width="10.875" style="0" customWidth="1"/>
    <col min="15" max="15" width="13.25390625" style="0" customWidth="1"/>
  </cols>
  <sheetData>
    <row r="1" spans="1:15" ht="14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51" customHeight="1">
      <c r="A2" s="46" t="s">
        <v>1</v>
      </c>
      <c r="B2" s="44" t="s">
        <v>2</v>
      </c>
      <c r="C2" s="31" t="s">
        <v>3</v>
      </c>
      <c r="D2" s="31"/>
      <c r="E2" s="31" t="s">
        <v>60</v>
      </c>
      <c r="F2" s="31"/>
      <c r="G2" s="31"/>
      <c r="H2" s="31"/>
      <c r="I2" s="31"/>
      <c r="J2" s="31"/>
      <c r="K2" s="44" t="s">
        <v>5</v>
      </c>
      <c r="L2" s="44"/>
      <c r="M2" s="31" t="s">
        <v>6</v>
      </c>
      <c r="N2" s="31"/>
      <c r="O2" s="44" t="s">
        <v>7</v>
      </c>
    </row>
    <row r="3" spans="1:15" ht="14.25">
      <c r="A3" s="46"/>
      <c r="B3" s="44"/>
      <c r="C3" s="31"/>
      <c r="D3" s="31"/>
      <c r="E3" s="31" t="s">
        <v>8</v>
      </c>
      <c r="F3" s="31"/>
      <c r="G3" s="31" t="s">
        <v>9</v>
      </c>
      <c r="H3" s="31"/>
      <c r="I3" s="31" t="s">
        <v>10</v>
      </c>
      <c r="J3" s="31"/>
      <c r="K3" s="44"/>
      <c r="L3" s="44"/>
      <c r="M3" s="31"/>
      <c r="N3" s="31"/>
      <c r="O3" s="44"/>
    </row>
    <row r="4" spans="1:15" ht="14.25">
      <c r="A4" s="30"/>
      <c r="B4" s="31"/>
      <c r="C4" s="31" t="s">
        <v>11</v>
      </c>
      <c r="D4" s="31" t="s">
        <v>12</v>
      </c>
      <c r="E4" s="31" t="s">
        <v>11</v>
      </c>
      <c r="F4" s="31" t="s">
        <v>12</v>
      </c>
      <c r="G4" s="31" t="s">
        <v>11</v>
      </c>
      <c r="H4" s="31" t="s">
        <v>12</v>
      </c>
      <c r="I4" s="31" t="s">
        <v>11</v>
      </c>
      <c r="J4" s="31" t="s">
        <v>12</v>
      </c>
      <c r="K4" s="31" t="s">
        <v>11</v>
      </c>
      <c r="L4" s="31" t="s">
        <v>12</v>
      </c>
      <c r="M4" s="31" t="s">
        <v>11</v>
      </c>
      <c r="N4" s="31" t="s">
        <v>12</v>
      </c>
      <c r="O4" s="31"/>
    </row>
    <row r="5" spans="1:15" ht="15.75">
      <c r="A5" s="7" t="s">
        <v>186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7" ht="45">
      <c r="A6" s="35" t="s">
        <v>14</v>
      </c>
      <c r="B6" s="9" t="s">
        <v>187</v>
      </c>
      <c r="C6" s="5">
        <v>155</v>
      </c>
      <c r="D6" s="5">
        <v>205</v>
      </c>
      <c r="E6" s="11">
        <v>3.78</v>
      </c>
      <c r="F6" s="5">
        <v>4.73</v>
      </c>
      <c r="G6" s="5">
        <v>3.07</v>
      </c>
      <c r="H6" s="5">
        <v>4.07</v>
      </c>
      <c r="I6" s="11">
        <v>24.08</v>
      </c>
      <c r="J6" s="5">
        <v>32.09</v>
      </c>
      <c r="K6" s="5">
        <v>128</v>
      </c>
      <c r="L6" s="5">
        <v>161</v>
      </c>
      <c r="M6" s="5">
        <v>1.09</v>
      </c>
      <c r="N6" s="11">
        <v>1.46</v>
      </c>
      <c r="O6" s="4" t="s">
        <v>16</v>
      </c>
      <c r="P6" s="49"/>
      <c r="Q6" s="2"/>
    </row>
    <row r="7" spans="1:16" ht="33.75" customHeight="1">
      <c r="A7" s="6"/>
      <c r="B7" s="9" t="s">
        <v>17</v>
      </c>
      <c r="C7" s="10" t="s">
        <v>18</v>
      </c>
      <c r="D7" s="10" t="s">
        <v>19</v>
      </c>
      <c r="E7" s="5">
        <v>2.8</v>
      </c>
      <c r="F7" s="5">
        <v>5.03</v>
      </c>
      <c r="G7" s="11">
        <v>3.5</v>
      </c>
      <c r="H7" s="11">
        <v>6.59</v>
      </c>
      <c r="I7" s="5">
        <v>7.7</v>
      </c>
      <c r="J7" s="5">
        <v>14.56</v>
      </c>
      <c r="K7" s="5">
        <v>73</v>
      </c>
      <c r="L7" s="5">
        <v>137</v>
      </c>
      <c r="M7" s="5">
        <v>0.03</v>
      </c>
      <c r="N7" s="5">
        <v>0.07</v>
      </c>
      <c r="O7" s="5" t="s">
        <v>20</v>
      </c>
      <c r="P7" s="8"/>
    </row>
    <row r="8" spans="1:15" ht="21" customHeight="1">
      <c r="A8" s="30"/>
      <c r="B8" s="9" t="s">
        <v>95</v>
      </c>
      <c r="C8" s="5">
        <v>150</v>
      </c>
      <c r="D8" s="5">
        <v>180</v>
      </c>
      <c r="E8" s="5">
        <v>3.04</v>
      </c>
      <c r="F8" s="5">
        <v>3.67</v>
      </c>
      <c r="G8" s="5">
        <v>2.65</v>
      </c>
      <c r="H8" s="5">
        <v>3.19</v>
      </c>
      <c r="I8" s="5">
        <v>13.2</v>
      </c>
      <c r="J8" s="5">
        <v>15.82</v>
      </c>
      <c r="K8" s="5">
        <v>67</v>
      </c>
      <c r="L8" s="5">
        <v>80.4</v>
      </c>
      <c r="M8" s="5">
        <v>1.19</v>
      </c>
      <c r="N8" s="5">
        <v>1.43</v>
      </c>
      <c r="O8" s="31" t="s">
        <v>96</v>
      </c>
    </row>
    <row r="9" spans="1:15" ht="15.75">
      <c r="A9" s="35" t="s">
        <v>25</v>
      </c>
      <c r="B9" s="12"/>
      <c r="C9" s="13"/>
      <c r="D9" s="13"/>
      <c r="E9" s="13">
        <f>SUM(E6:E8)</f>
        <v>9.62</v>
      </c>
      <c r="F9" s="13">
        <f>SUM(F6:F8)</f>
        <v>13.43</v>
      </c>
      <c r="G9" s="13">
        <f>SUM(G6:G8)</f>
        <v>9.22</v>
      </c>
      <c r="H9" s="13">
        <f>SUM(H6:H8)</f>
        <v>13.85</v>
      </c>
      <c r="I9" s="21">
        <f>SUM(I6:I8)</f>
        <v>44.98</v>
      </c>
      <c r="J9" s="13">
        <f>SUM(J6:J8)</f>
        <v>62.470000000000006</v>
      </c>
      <c r="K9" s="13">
        <f>SUM(K6:K8)</f>
        <v>268</v>
      </c>
      <c r="L9" s="13">
        <f>SUM(L6:L8)</f>
        <v>378.4</v>
      </c>
      <c r="M9" s="13">
        <f>SUM(M6:M8)</f>
        <v>2.31</v>
      </c>
      <c r="N9" s="13">
        <f>SUM(N6:N8)</f>
        <v>2.96</v>
      </c>
      <c r="O9" s="45"/>
    </row>
    <row r="10" spans="1:15" ht="21" customHeight="1">
      <c r="A10" s="7" t="s">
        <v>26</v>
      </c>
      <c r="B10" s="17" t="s">
        <v>188</v>
      </c>
      <c r="C10" s="3" t="s">
        <v>70</v>
      </c>
      <c r="D10" s="3" t="s">
        <v>71</v>
      </c>
      <c r="E10" s="3">
        <v>0.59</v>
      </c>
      <c r="F10" s="3">
        <v>0.63</v>
      </c>
      <c r="G10" s="3">
        <v>0.15</v>
      </c>
      <c r="H10" s="3">
        <v>0.16</v>
      </c>
      <c r="I10" s="3">
        <v>16.74</v>
      </c>
      <c r="J10" s="3">
        <v>17.78</v>
      </c>
      <c r="K10" s="3">
        <v>71</v>
      </c>
      <c r="L10" s="3">
        <v>75</v>
      </c>
      <c r="M10" s="3">
        <v>21.6</v>
      </c>
      <c r="N10" s="3">
        <v>24.9</v>
      </c>
      <c r="O10" s="3" t="s">
        <v>72</v>
      </c>
    </row>
    <row r="11" spans="1:15" s="27" customFormat="1" ht="30">
      <c r="A11" s="50" t="s">
        <v>29</v>
      </c>
      <c r="B11" s="12"/>
      <c r="C11" s="13">
        <v>413</v>
      </c>
      <c r="D11" s="13">
        <v>505</v>
      </c>
      <c r="E11" s="51">
        <v>0.75</v>
      </c>
      <c r="F11" s="51">
        <v>0.83</v>
      </c>
      <c r="G11" s="51">
        <v>0.25</v>
      </c>
      <c r="H11" s="51">
        <v>0.28</v>
      </c>
      <c r="I11" s="51">
        <v>10.5</v>
      </c>
      <c r="J11" s="51">
        <v>11.55</v>
      </c>
      <c r="K11" s="51">
        <v>48</v>
      </c>
      <c r="L11" s="51">
        <v>53</v>
      </c>
      <c r="M11" s="51">
        <v>5</v>
      </c>
      <c r="N11" s="51">
        <v>5.5</v>
      </c>
      <c r="O11" s="13"/>
    </row>
    <row r="12" spans="1:15" ht="38.25" customHeight="1">
      <c r="A12" s="7" t="s">
        <v>30</v>
      </c>
      <c r="B12" s="9" t="s">
        <v>189</v>
      </c>
      <c r="C12" s="5">
        <v>30</v>
      </c>
      <c r="D12" s="5">
        <v>60</v>
      </c>
      <c r="E12" s="5">
        <v>0.27</v>
      </c>
      <c r="F12" s="5">
        <v>0.54</v>
      </c>
      <c r="G12" s="5">
        <v>1.41</v>
      </c>
      <c r="H12" s="5">
        <v>2.82</v>
      </c>
      <c r="I12" s="5">
        <v>1.78</v>
      </c>
      <c r="J12" s="5">
        <v>3.56</v>
      </c>
      <c r="K12" s="5">
        <v>20.88</v>
      </c>
      <c r="L12" s="5">
        <v>41.76</v>
      </c>
      <c r="M12" s="5">
        <v>1.66</v>
      </c>
      <c r="N12" s="5">
        <v>3.32</v>
      </c>
      <c r="O12" s="5" t="s">
        <v>128</v>
      </c>
    </row>
    <row r="13" spans="1:15" ht="30">
      <c r="A13" s="30"/>
      <c r="B13" s="9" t="s">
        <v>190</v>
      </c>
      <c r="C13" s="5">
        <v>150</v>
      </c>
      <c r="D13" s="5">
        <v>200</v>
      </c>
      <c r="E13" s="5">
        <v>1.65</v>
      </c>
      <c r="F13" s="5">
        <v>2.06</v>
      </c>
      <c r="G13" s="5">
        <v>2.89</v>
      </c>
      <c r="H13" s="5">
        <v>3.62</v>
      </c>
      <c r="I13" s="5">
        <v>9.06</v>
      </c>
      <c r="J13" s="5">
        <v>9.25</v>
      </c>
      <c r="K13" s="5">
        <v>75</v>
      </c>
      <c r="L13" s="5">
        <v>92</v>
      </c>
      <c r="M13" s="5">
        <v>3.45</v>
      </c>
      <c r="N13" s="5">
        <v>4.6</v>
      </c>
      <c r="O13" s="31" t="s">
        <v>191</v>
      </c>
    </row>
    <row r="14" spans="1:15" ht="21" customHeight="1">
      <c r="A14" s="30"/>
      <c r="B14" s="9" t="s">
        <v>192</v>
      </c>
      <c r="C14" s="5">
        <v>120</v>
      </c>
      <c r="D14" s="5">
        <v>160</v>
      </c>
      <c r="E14" s="5">
        <v>8.14</v>
      </c>
      <c r="F14" s="5">
        <v>10.85</v>
      </c>
      <c r="G14" s="5">
        <v>9.04</v>
      </c>
      <c r="H14" s="5">
        <v>12.05</v>
      </c>
      <c r="I14" s="5">
        <v>10.3</v>
      </c>
      <c r="J14" s="5">
        <v>13.73</v>
      </c>
      <c r="K14" s="5">
        <v>155</v>
      </c>
      <c r="L14" s="5">
        <v>207</v>
      </c>
      <c r="M14" s="5">
        <v>0.45</v>
      </c>
      <c r="N14" s="5">
        <v>0.6</v>
      </c>
      <c r="O14" s="31" t="s">
        <v>193</v>
      </c>
    </row>
    <row r="15" spans="1:15" ht="19.5" customHeight="1">
      <c r="A15" s="30"/>
      <c r="B15" s="17" t="s">
        <v>97</v>
      </c>
      <c r="C15" s="5">
        <v>180</v>
      </c>
      <c r="D15" s="5">
        <v>180</v>
      </c>
      <c r="E15" s="5">
        <v>0.96</v>
      </c>
      <c r="F15" s="5">
        <v>0.96</v>
      </c>
      <c r="G15" s="5">
        <v>0</v>
      </c>
      <c r="H15" s="5">
        <v>0</v>
      </c>
      <c r="I15" s="5">
        <v>18.18</v>
      </c>
      <c r="J15" s="5">
        <v>18.18</v>
      </c>
      <c r="K15" s="5">
        <v>76</v>
      </c>
      <c r="L15" s="5">
        <v>76</v>
      </c>
      <c r="M15" s="5">
        <v>3.6</v>
      </c>
      <c r="N15" s="5">
        <v>3.6</v>
      </c>
      <c r="O15" s="5" t="s">
        <v>98</v>
      </c>
    </row>
    <row r="16" spans="1:16" ht="30">
      <c r="A16" s="6"/>
      <c r="B16" s="17" t="s">
        <v>41</v>
      </c>
      <c r="C16" s="5">
        <v>25</v>
      </c>
      <c r="D16" s="5">
        <v>35</v>
      </c>
      <c r="E16" s="5">
        <v>1.97</v>
      </c>
      <c r="F16" s="5">
        <v>2.96</v>
      </c>
      <c r="G16" s="5">
        <v>0.25</v>
      </c>
      <c r="H16" s="5">
        <v>0.35</v>
      </c>
      <c r="I16" s="5">
        <v>12.07</v>
      </c>
      <c r="J16" s="5">
        <v>16.9</v>
      </c>
      <c r="K16" s="5">
        <v>59.12</v>
      </c>
      <c r="L16" s="5">
        <v>83</v>
      </c>
      <c r="M16" s="5">
        <v>0</v>
      </c>
      <c r="N16" s="5">
        <v>0</v>
      </c>
      <c r="O16" s="4" t="s">
        <v>42</v>
      </c>
      <c r="P16" s="8"/>
    </row>
    <row r="17" spans="1:16" ht="30">
      <c r="A17" s="6"/>
      <c r="B17" s="17" t="s">
        <v>43</v>
      </c>
      <c r="C17" s="5">
        <v>30</v>
      </c>
      <c r="D17" s="5">
        <v>40</v>
      </c>
      <c r="E17" s="5">
        <v>1.65</v>
      </c>
      <c r="F17" s="5">
        <v>1.98</v>
      </c>
      <c r="G17" s="5">
        <v>0.3</v>
      </c>
      <c r="H17" s="5">
        <v>0.36</v>
      </c>
      <c r="I17" s="5">
        <v>8.35</v>
      </c>
      <c r="J17" s="5">
        <v>10.02</v>
      </c>
      <c r="K17" s="5">
        <v>43.4</v>
      </c>
      <c r="L17" s="5">
        <v>52.05</v>
      </c>
      <c r="M17" s="5">
        <v>0</v>
      </c>
      <c r="N17" s="5">
        <v>0</v>
      </c>
      <c r="O17" s="4" t="s">
        <v>42</v>
      </c>
      <c r="P17" s="8"/>
    </row>
    <row r="18" spans="1:16" ht="16.5" customHeight="1">
      <c r="A18" s="6"/>
      <c r="B18" s="17" t="s">
        <v>194</v>
      </c>
      <c r="C18" s="5"/>
      <c r="D18" s="5">
        <v>30</v>
      </c>
      <c r="E18" s="5"/>
      <c r="F18" s="5">
        <v>0.24</v>
      </c>
      <c r="G18" s="5"/>
      <c r="H18" s="5">
        <v>0.03</v>
      </c>
      <c r="I18" s="5"/>
      <c r="J18" s="5">
        <v>23.94</v>
      </c>
      <c r="K18" s="5"/>
      <c r="L18" s="5">
        <v>98</v>
      </c>
      <c r="M18" s="5"/>
      <c r="N18" s="5">
        <v>0</v>
      </c>
      <c r="O18" s="4"/>
      <c r="P18" s="8"/>
    </row>
    <row r="19" spans="1:15" ht="22.5" customHeight="1">
      <c r="A19" s="35" t="s">
        <v>44</v>
      </c>
      <c r="B19" s="12"/>
      <c r="C19" s="13">
        <f>SUM(C12:C18)</f>
        <v>535</v>
      </c>
      <c r="D19" s="13">
        <f>SUM(D12:D18)</f>
        <v>705</v>
      </c>
      <c r="E19" s="13">
        <f>SUM(E12:E17)</f>
        <v>14.64</v>
      </c>
      <c r="F19" s="13">
        <f>SUM(F12:F18)</f>
        <v>19.59</v>
      </c>
      <c r="G19" s="13">
        <f>SUM(G12:G17)</f>
        <v>13.89</v>
      </c>
      <c r="H19" s="13">
        <f>SUM(H12:H18)</f>
        <v>19.230000000000004</v>
      </c>
      <c r="I19" s="13">
        <f>SUM(I12:I17)</f>
        <v>59.74</v>
      </c>
      <c r="J19" s="26">
        <f>SUM(J12:J18)</f>
        <v>95.58</v>
      </c>
      <c r="K19" s="26">
        <f>SUM(K12:K17)</f>
        <v>429.4</v>
      </c>
      <c r="L19" s="26">
        <f>SUM(L12:L18)</f>
        <v>649.81</v>
      </c>
      <c r="M19" s="13">
        <f>SUM(M12:M17)</f>
        <v>9.16</v>
      </c>
      <c r="N19" s="13">
        <f>SUM(N12:N17)</f>
        <v>12.12</v>
      </c>
      <c r="O19" s="31"/>
    </row>
    <row r="20" spans="1:15" ht="49.5" customHeight="1">
      <c r="A20" s="35" t="s">
        <v>45</v>
      </c>
      <c r="B20" s="9" t="s">
        <v>195</v>
      </c>
      <c r="C20" s="5" t="s">
        <v>159</v>
      </c>
      <c r="D20" s="5" t="s">
        <v>114</v>
      </c>
      <c r="E20" s="5">
        <v>6.44</v>
      </c>
      <c r="F20" s="5">
        <v>7.5</v>
      </c>
      <c r="G20" s="5">
        <v>7.9</v>
      </c>
      <c r="H20" s="5">
        <v>9.2</v>
      </c>
      <c r="I20" s="5">
        <v>16.57</v>
      </c>
      <c r="J20" s="5">
        <v>21.63</v>
      </c>
      <c r="K20" s="5">
        <v>124</v>
      </c>
      <c r="L20" s="5">
        <v>165</v>
      </c>
      <c r="M20" s="5">
        <v>0.12</v>
      </c>
      <c r="N20" s="5">
        <v>0.14</v>
      </c>
      <c r="O20" s="31" t="s">
        <v>196</v>
      </c>
    </row>
    <row r="21" spans="1:15" s="19" customFormat="1" ht="30" customHeight="1">
      <c r="A21" s="6"/>
      <c r="B21" s="52" t="s">
        <v>197</v>
      </c>
      <c r="C21" s="5">
        <v>150</v>
      </c>
      <c r="D21" s="5">
        <v>180</v>
      </c>
      <c r="E21" s="5">
        <v>4.35</v>
      </c>
      <c r="F21" s="5">
        <v>5.22</v>
      </c>
      <c r="G21" s="5">
        <v>3.45</v>
      </c>
      <c r="H21" s="5">
        <v>4.5</v>
      </c>
      <c r="I21" s="5">
        <v>6.16</v>
      </c>
      <c r="J21" s="5">
        <v>7.68</v>
      </c>
      <c r="K21" s="5">
        <v>76</v>
      </c>
      <c r="L21" s="5">
        <v>91</v>
      </c>
      <c r="M21" s="5">
        <v>1.2</v>
      </c>
      <c r="N21" s="5">
        <v>1.44</v>
      </c>
      <c r="O21" s="5" t="s">
        <v>51</v>
      </c>
    </row>
    <row r="22" spans="1:15" ht="30">
      <c r="A22" s="50" t="s">
        <v>52</v>
      </c>
      <c r="B22" s="12"/>
      <c r="C22" s="13">
        <v>220</v>
      </c>
      <c r="D22" s="13">
        <v>260</v>
      </c>
      <c r="E22" s="13">
        <f>SUM(E20:E21)</f>
        <v>10.79</v>
      </c>
      <c r="F22" s="13">
        <f>SUM(F20:F21)</f>
        <v>12.719999999999999</v>
      </c>
      <c r="G22" s="13">
        <f>SUM(G20:G21)</f>
        <v>11.350000000000001</v>
      </c>
      <c r="H22" s="13">
        <f>SUM(H20:H21)</f>
        <v>13.7</v>
      </c>
      <c r="I22" s="13">
        <f>SUM(I20:I21)</f>
        <v>22.73</v>
      </c>
      <c r="J22" s="13">
        <f>SUM(J20:J21)</f>
        <v>29.31</v>
      </c>
      <c r="K22" s="13">
        <f>SUM(K20:K21)</f>
        <v>200</v>
      </c>
      <c r="L22" s="13">
        <f>SUM(L20:L21)</f>
        <v>256</v>
      </c>
      <c r="M22" s="13">
        <f>SUM(M20:M21)</f>
        <v>1.3199999999999998</v>
      </c>
      <c r="N22" s="13">
        <f>SUM(N20:N21)</f>
        <v>1.58</v>
      </c>
      <c r="O22" s="31"/>
    </row>
    <row r="23" spans="1:15" ht="30">
      <c r="A23" s="50" t="s">
        <v>53</v>
      </c>
      <c r="B23" s="53"/>
      <c r="C23" s="45"/>
      <c r="D23" s="45"/>
      <c r="E23" s="13">
        <f>E22+E19+E11+E9</f>
        <v>35.8</v>
      </c>
      <c r="F23" s="13">
        <f>F22+F19+F11+F9</f>
        <v>46.57</v>
      </c>
      <c r="G23" s="13">
        <f>G22+G19+G11+G9</f>
        <v>34.71</v>
      </c>
      <c r="H23" s="13">
        <f>H22+H19+H11+H9</f>
        <v>47.06000000000001</v>
      </c>
      <c r="I23" s="21">
        <f>I22+I19+I11+I9</f>
        <v>137.95</v>
      </c>
      <c r="J23" s="13">
        <f>J22+J19+J11+J9</f>
        <v>198.91</v>
      </c>
      <c r="K23" s="13">
        <f>K22+K19+K11+K9</f>
        <v>945.4</v>
      </c>
      <c r="L23" s="13">
        <f>L22+L19+L11+L9</f>
        <v>1337.21</v>
      </c>
      <c r="M23" s="13">
        <f>M22+M19+M11+M9</f>
        <v>17.79</v>
      </c>
      <c r="N23" s="13">
        <f>N22+N19+N11+N9</f>
        <v>22.16</v>
      </c>
      <c r="O23" s="45"/>
    </row>
    <row r="24" spans="1:15" ht="12.75">
      <c r="A24" s="28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5"/>
    </row>
    <row r="26" spans="2:14" ht="12.75">
      <c r="B26" t="s">
        <v>198</v>
      </c>
      <c r="E26">
        <v>-0.66</v>
      </c>
      <c r="F26">
        <v>-0.3</v>
      </c>
      <c r="G26">
        <v>-4.97</v>
      </c>
      <c r="H26">
        <v>-4.12</v>
      </c>
      <c r="I26">
        <v>1.37</v>
      </c>
      <c r="J26">
        <v>0.82</v>
      </c>
      <c r="K26">
        <f>K23-K25</f>
        <v>-29.600000000000023</v>
      </c>
      <c r="L26">
        <f>L23-L25</f>
        <v>-12.789999999999964</v>
      </c>
      <c r="M26">
        <v>6.93</v>
      </c>
      <c r="N26">
        <v>9.54</v>
      </c>
    </row>
    <row r="30" ht="18">
      <c r="B30" s="33" t="s">
        <v>118</v>
      </c>
    </row>
    <row r="31" spans="1:15" ht="51" customHeight="1">
      <c r="A31" s="46" t="s">
        <v>1</v>
      </c>
      <c r="B31" s="44" t="s">
        <v>2</v>
      </c>
      <c r="C31" s="31" t="s">
        <v>3</v>
      </c>
      <c r="D31" s="31"/>
      <c r="E31" s="31" t="s">
        <v>60</v>
      </c>
      <c r="F31" s="31"/>
      <c r="G31" s="31"/>
      <c r="H31" s="31"/>
      <c r="I31" s="31"/>
      <c r="J31" s="31"/>
      <c r="K31" s="44" t="s">
        <v>5</v>
      </c>
      <c r="L31" s="44"/>
      <c r="M31" s="31" t="s">
        <v>6</v>
      </c>
      <c r="N31" s="31"/>
      <c r="O31" s="44" t="s">
        <v>7</v>
      </c>
    </row>
    <row r="32" spans="1:15" ht="14.25">
      <c r="A32" s="46"/>
      <c r="B32" s="44"/>
      <c r="C32" s="31"/>
      <c r="D32" s="31"/>
      <c r="E32" s="31" t="s">
        <v>8</v>
      </c>
      <c r="F32" s="31"/>
      <c r="G32" s="31" t="s">
        <v>9</v>
      </c>
      <c r="H32" s="31"/>
      <c r="I32" s="31" t="s">
        <v>10</v>
      </c>
      <c r="J32" s="31"/>
      <c r="K32" s="44"/>
      <c r="L32" s="44"/>
      <c r="M32" s="31"/>
      <c r="N32" s="31"/>
      <c r="O32" s="44"/>
    </row>
    <row r="33" spans="1:15" ht="14.25">
      <c r="A33" s="30"/>
      <c r="B33" s="31"/>
      <c r="C33" s="31" t="s">
        <v>11</v>
      </c>
      <c r="D33" s="31" t="s">
        <v>12</v>
      </c>
      <c r="E33" s="31" t="s">
        <v>11</v>
      </c>
      <c r="F33" s="31" t="s">
        <v>12</v>
      </c>
      <c r="G33" s="31" t="s">
        <v>11</v>
      </c>
      <c r="H33" s="31" t="s">
        <v>12</v>
      </c>
      <c r="I33" s="31" t="s">
        <v>11</v>
      </c>
      <c r="J33" s="31" t="s">
        <v>12</v>
      </c>
      <c r="K33" s="31" t="s">
        <v>11</v>
      </c>
      <c r="L33" s="31" t="s">
        <v>12</v>
      </c>
      <c r="M33" s="31" t="s">
        <v>11</v>
      </c>
      <c r="N33" s="31" t="s">
        <v>12</v>
      </c>
      <c r="O33" s="31"/>
    </row>
    <row r="34" spans="1:15" ht="15.75">
      <c r="A34" s="7" t="s">
        <v>186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7" ht="45">
      <c r="A35" s="35" t="s">
        <v>14</v>
      </c>
      <c r="B35" s="9" t="s">
        <v>187</v>
      </c>
      <c r="C35" s="5">
        <v>155</v>
      </c>
      <c r="D35" s="5">
        <v>205</v>
      </c>
      <c r="E35" s="11">
        <v>3.78</v>
      </c>
      <c r="F35" s="5">
        <v>4.73</v>
      </c>
      <c r="G35" s="5">
        <v>3.07</v>
      </c>
      <c r="H35" s="5">
        <v>4.07</v>
      </c>
      <c r="I35" s="11">
        <v>24.08</v>
      </c>
      <c r="J35" s="5">
        <v>32.09</v>
      </c>
      <c r="K35" s="5">
        <v>128</v>
      </c>
      <c r="L35" s="5">
        <v>161</v>
      </c>
      <c r="M35" s="5">
        <v>1.09</v>
      </c>
      <c r="N35" s="11">
        <v>1.46</v>
      </c>
      <c r="O35" s="4" t="s">
        <v>16</v>
      </c>
      <c r="P35" s="49"/>
      <c r="Q35" s="2"/>
    </row>
    <row r="36" spans="1:16" ht="33.75" customHeight="1">
      <c r="A36" s="6"/>
      <c r="B36" s="9" t="s">
        <v>17</v>
      </c>
      <c r="C36" s="10" t="s">
        <v>18</v>
      </c>
      <c r="D36" s="10" t="s">
        <v>19</v>
      </c>
      <c r="E36" s="5">
        <v>2.8</v>
      </c>
      <c r="F36" s="5">
        <v>5.03</v>
      </c>
      <c r="G36" s="11">
        <v>3.5</v>
      </c>
      <c r="H36" s="11">
        <v>6.59</v>
      </c>
      <c r="I36" s="5">
        <v>7.7</v>
      </c>
      <c r="J36" s="5">
        <v>14.56</v>
      </c>
      <c r="K36" s="5">
        <v>73</v>
      </c>
      <c r="L36" s="5">
        <v>137</v>
      </c>
      <c r="M36" s="5">
        <v>0.03</v>
      </c>
      <c r="N36" s="5">
        <v>0.07</v>
      </c>
      <c r="O36" s="5" t="s">
        <v>20</v>
      </c>
      <c r="P36" s="8"/>
    </row>
    <row r="37" spans="1:15" ht="21" customHeight="1">
      <c r="A37" s="30"/>
      <c r="B37" s="9" t="s">
        <v>95</v>
      </c>
      <c r="C37" s="5">
        <v>150</v>
      </c>
      <c r="D37" s="5">
        <v>180</v>
      </c>
      <c r="E37" s="5">
        <v>3.04</v>
      </c>
      <c r="F37" s="5">
        <v>3.67</v>
      </c>
      <c r="G37" s="5">
        <v>2.65</v>
      </c>
      <c r="H37" s="5">
        <v>3.19</v>
      </c>
      <c r="I37" s="5">
        <v>13.2</v>
      </c>
      <c r="J37" s="5">
        <v>15.82</v>
      </c>
      <c r="K37" s="5">
        <v>67</v>
      </c>
      <c r="L37" s="5">
        <v>80.4</v>
      </c>
      <c r="M37" s="5">
        <v>1.19</v>
      </c>
      <c r="N37" s="5">
        <v>1.43</v>
      </c>
      <c r="O37" s="31" t="s">
        <v>96</v>
      </c>
    </row>
    <row r="38" spans="1:15" ht="15.75">
      <c r="A38" s="35" t="s">
        <v>25</v>
      </c>
      <c r="B38" s="12"/>
      <c r="C38" s="13"/>
      <c r="D38" s="13"/>
      <c r="E38" s="13">
        <f>SUM(E35:E37)</f>
        <v>9.62</v>
      </c>
      <c r="F38" s="13">
        <f>SUM(F35:F37)</f>
        <v>13.43</v>
      </c>
      <c r="G38" s="13">
        <f>SUM(G35:G37)</f>
        <v>9.22</v>
      </c>
      <c r="H38" s="13">
        <f>SUM(H35:H37)</f>
        <v>13.85</v>
      </c>
      <c r="I38" s="21">
        <f>SUM(I35:I37)</f>
        <v>44.98</v>
      </c>
      <c r="J38" s="13">
        <f>SUM(J35:J37)</f>
        <v>62.470000000000006</v>
      </c>
      <c r="K38" s="13">
        <f>SUM(K35:K37)</f>
        <v>268</v>
      </c>
      <c r="L38" s="13">
        <f>SUM(L35:L37)</f>
        <v>378.4</v>
      </c>
      <c r="M38" s="13">
        <f>SUM(M35:M37)</f>
        <v>2.31</v>
      </c>
      <c r="N38" s="13">
        <f>SUM(N35:N37)</f>
        <v>2.96</v>
      </c>
      <c r="O38" s="45"/>
    </row>
    <row r="39" spans="1:15" ht="33.75" customHeight="1">
      <c r="A39" s="7" t="s">
        <v>26</v>
      </c>
      <c r="B39" s="9" t="s">
        <v>172</v>
      </c>
      <c r="C39" s="3">
        <v>60</v>
      </c>
      <c r="D39" s="3">
        <v>65</v>
      </c>
      <c r="E39" s="3">
        <v>0.24</v>
      </c>
      <c r="F39" s="3">
        <v>0.26</v>
      </c>
      <c r="G39" s="3">
        <v>0.18</v>
      </c>
      <c r="H39" s="3">
        <v>0.2</v>
      </c>
      <c r="I39" s="3">
        <v>6.18</v>
      </c>
      <c r="J39" s="3">
        <v>6.7</v>
      </c>
      <c r="K39" s="3">
        <v>27.6</v>
      </c>
      <c r="L39" s="3">
        <v>30</v>
      </c>
      <c r="M39" s="3">
        <v>3</v>
      </c>
      <c r="N39" s="3">
        <v>3.2</v>
      </c>
      <c r="O39" s="3" t="s">
        <v>28</v>
      </c>
    </row>
    <row r="40" spans="1:15" s="27" customFormat="1" ht="30">
      <c r="A40" s="50" t="s">
        <v>29</v>
      </c>
      <c r="B40" s="12"/>
      <c r="C40" s="13">
        <v>408</v>
      </c>
      <c r="D40" s="13">
        <v>495</v>
      </c>
      <c r="E40" s="13">
        <v>0.24</v>
      </c>
      <c r="F40" s="13">
        <v>0.26</v>
      </c>
      <c r="G40" s="13">
        <v>0.18</v>
      </c>
      <c r="H40" s="13">
        <v>0.2</v>
      </c>
      <c r="I40" s="13">
        <v>6.18</v>
      </c>
      <c r="J40" s="13">
        <v>6.7</v>
      </c>
      <c r="K40" s="13">
        <v>27.6</v>
      </c>
      <c r="L40" s="13">
        <v>30</v>
      </c>
      <c r="M40" s="13">
        <v>3</v>
      </c>
      <c r="N40" s="13">
        <v>3.2</v>
      </c>
      <c r="O40" s="13"/>
    </row>
    <row r="41" spans="1:15" ht="51" customHeight="1">
      <c r="A41" s="7" t="s">
        <v>30</v>
      </c>
      <c r="B41" s="9" t="s">
        <v>141</v>
      </c>
      <c r="C41" s="5">
        <v>30</v>
      </c>
      <c r="D41" s="5">
        <v>60</v>
      </c>
      <c r="E41" s="5">
        <v>0.27</v>
      </c>
      <c r="F41" s="5">
        <v>0.54</v>
      </c>
      <c r="G41" s="5">
        <v>1.41</v>
      </c>
      <c r="H41" s="5">
        <v>2.82</v>
      </c>
      <c r="I41" s="5">
        <v>1.78</v>
      </c>
      <c r="J41" s="5">
        <v>3.56</v>
      </c>
      <c r="K41" s="5">
        <v>20.88</v>
      </c>
      <c r="L41" s="5">
        <v>41.76</v>
      </c>
      <c r="M41" s="5">
        <v>1.66</v>
      </c>
      <c r="N41" s="5">
        <v>3.32</v>
      </c>
      <c r="O41" s="5" t="s">
        <v>142</v>
      </c>
    </row>
    <row r="42" spans="1:15" ht="30">
      <c r="A42" s="30"/>
      <c r="B42" s="9" t="s">
        <v>190</v>
      </c>
      <c r="C42" s="5">
        <v>150</v>
      </c>
      <c r="D42" s="5">
        <v>200</v>
      </c>
      <c r="E42" s="5">
        <v>1.65</v>
      </c>
      <c r="F42" s="5">
        <v>2.06</v>
      </c>
      <c r="G42" s="5">
        <v>2.89</v>
      </c>
      <c r="H42" s="5">
        <v>3.62</v>
      </c>
      <c r="I42" s="5">
        <v>9.06</v>
      </c>
      <c r="J42" s="5">
        <v>9.25</v>
      </c>
      <c r="K42" s="5">
        <v>75</v>
      </c>
      <c r="L42" s="5">
        <v>92</v>
      </c>
      <c r="M42" s="5">
        <v>3.45</v>
      </c>
      <c r="N42" s="5">
        <v>4.6</v>
      </c>
      <c r="O42" s="31" t="s">
        <v>191</v>
      </c>
    </row>
    <row r="43" spans="1:15" ht="21" customHeight="1">
      <c r="A43" s="30"/>
      <c r="B43" s="9" t="s">
        <v>192</v>
      </c>
      <c r="C43" s="5">
        <v>120</v>
      </c>
      <c r="D43" s="5">
        <v>160</v>
      </c>
      <c r="E43" s="5">
        <v>8.14</v>
      </c>
      <c r="F43" s="5">
        <v>10.85</v>
      </c>
      <c r="G43" s="5">
        <v>9.04</v>
      </c>
      <c r="H43" s="5">
        <v>12.05</v>
      </c>
      <c r="I43" s="5">
        <v>10.3</v>
      </c>
      <c r="J43" s="5">
        <v>13.73</v>
      </c>
      <c r="K43" s="5">
        <v>155</v>
      </c>
      <c r="L43" s="5">
        <v>207</v>
      </c>
      <c r="M43" s="5">
        <v>0.45</v>
      </c>
      <c r="N43" s="5">
        <v>0.6</v>
      </c>
      <c r="O43" s="31" t="s">
        <v>193</v>
      </c>
    </row>
    <row r="44" spans="1:15" ht="19.5" customHeight="1">
      <c r="A44" s="30"/>
      <c r="B44" s="17" t="s">
        <v>97</v>
      </c>
      <c r="C44" s="5">
        <v>180</v>
      </c>
      <c r="D44" s="5">
        <v>180</v>
      </c>
      <c r="E44" s="5">
        <v>0.96</v>
      </c>
      <c r="F44" s="5">
        <v>0.96</v>
      </c>
      <c r="G44" s="5">
        <v>0</v>
      </c>
      <c r="H44" s="5">
        <v>0</v>
      </c>
      <c r="I44" s="5">
        <v>18.18</v>
      </c>
      <c r="J44" s="5">
        <v>18.18</v>
      </c>
      <c r="K44" s="5">
        <v>76</v>
      </c>
      <c r="L44" s="5">
        <v>76</v>
      </c>
      <c r="M44" s="5">
        <v>3.6</v>
      </c>
      <c r="N44" s="5">
        <v>3.6</v>
      </c>
      <c r="O44" s="5" t="s">
        <v>98</v>
      </c>
    </row>
    <row r="45" spans="1:16" ht="30">
      <c r="A45" s="6"/>
      <c r="B45" s="17" t="s">
        <v>41</v>
      </c>
      <c r="C45" s="5">
        <v>25</v>
      </c>
      <c r="D45" s="5">
        <v>35</v>
      </c>
      <c r="E45" s="5">
        <v>1.97</v>
      </c>
      <c r="F45" s="5">
        <v>2.96</v>
      </c>
      <c r="G45" s="5">
        <v>0.25</v>
      </c>
      <c r="H45" s="5">
        <v>0.35</v>
      </c>
      <c r="I45" s="5">
        <v>12.07</v>
      </c>
      <c r="J45" s="5">
        <v>16.9</v>
      </c>
      <c r="K45" s="5">
        <v>59.12</v>
      </c>
      <c r="L45" s="5">
        <v>83</v>
      </c>
      <c r="M45" s="5">
        <v>0</v>
      </c>
      <c r="N45" s="5">
        <v>0</v>
      </c>
      <c r="O45" s="4" t="s">
        <v>42</v>
      </c>
      <c r="P45" s="8"/>
    </row>
    <row r="46" spans="1:16" ht="30">
      <c r="A46" s="6"/>
      <c r="B46" s="17" t="s">
        <v>43</v>
      </c>
      <c r="C46" s="5">
        <v>30</v>
      </c>
      <c r="D46" s="5">
        <v>40</v>
      </c>
      <c r="E46" s="5">
        <v>1.65</v>
      </c>
      <c r="F46" s="5">
        <v>1.98</v>
      </c>
      <c r="G46" s="5">
        <v>0.3</v>
      </c>
      <c r="H46" s="5">
        <v>0.36</v>
      </c>
      <c r="I46" s="5">
        <v>8.35</v>
      </c>
      <c r="J46" s="5">
        <v>10.02</v>
      </c>
      <c r="K46" s="5">
        <v>43.4</v>
      </c>
      <c r="L46" s="5">
        <v>52.05</v>
      </c>
      <c r="M46" s="5">
        <v>0</v>
      </c>
      <c r="N46" s="5">
        <v>0</v>
      </c>
      <c r="O46" s="4" t="s">
        <v>42</v>
      </c>
      <c r="P46" s="8"/>
    </row>
    <row r="47" spans="1:16" ht="16.5" customHeight="1">
      <c r="A47" s="6"/>
      <c r="B47" s="17" t="s">
        <v>194</v>
      </c>
      <c r="C47" s="5"/>
      <c r="D47" s="5">
        <v>30</v>
      </c>
      <c r="E47" s="5"/>
      <c r="F47" s="5">
        <v>0.24</v>
      </c>
      <c r="G47" s="5"/>
      <c r="H47" s="5">
        <v>0.03</v>
      </c>
      <c r="I47" s="5"/>
      <c r="J47" s="5">
        <v>23.94</v>
      </c>
      <c r="K47" s="5"/>
      <c r="L47" s="5">
        <v>98</v>
      </c>
      <c r="M47" s="5"/>
      <c r="N47" s="5">
        <v>0</v>
      </c>
      <c r="O47" s="4"/>
      <c r="P47" s="8"/>
    </row>
    <row r="48" spans="1:15" ht="22.5" customHeight="1">
      <c r="A48" s="35" t="s">
        <v>44</v>
      </c>
      <c r="B48" s="12"/>
      <c r="C48" s="13">
        <f>SUM(C41:C47)</f>
        <v>535</v>
      </c>
      <c r="D48" s="13">
        <f>SUM(D41:D47)</f>
        <v>705</v>
      </c>
      <c r="E48" s="13">
        <f>SUM(E41:E46)</f>
        <v>14.64</v>
      </c>
      <c r="F48" s="13">
        <f>SUM(F41:F47)</f>
        <v>19.59</v>
      </c>
      <c r="G48" s="13">
        <f>SUM(G41:G46)</f>
        <v>13.89</v>
      </c>
      <c r="H48" s="13">
        <f>SUM(H41:H47)</f>
        <v>19.230000000000004</v>
      </c>
      <c r="I48" s="13">
        <f>SUM(I41:I46)</f>
        <v>59.74</v>
      </c>
      <c r="J48" s="26">
        <f>SUM(J41:J47)</f>
        <v>95.58</v>
      </c>
      <c r="K48" s="26">
        <f>SUM(K41:K46)</f>
        <v>429.4</v>
      </c>
      <c r="L48" s="26">
        <f>SUM(L41:L47)</f>
        <v>649.81</v>
      </c>
      <c r="M48" s="13">
        <f>SUM(M41:M46)</f>
        <v>9.16</v>
      </c>
      <c r="N48" s="13">
        <f>SUM(N41:N46)</f>
        <v>12.12</v>
      </c>
      <c r="O48" s="31"/>
    </row>
    <row r="49" spans="1:15" ht="49.5" customHeight="1">
      <c r="A49" s="35" t="s">
        <v>45</v>
      </c>
      <c r="B49" s="9" t="s">
        <v>195</v>
      </c>
      <c r="C49" s="5" t="s">
        <v>159</v>
      </c>
      <c r="D49" s="5" t="s">
        <v>114</v>
      </c>
      <c r="E49" s="5">
        <v>6.44</v>
      </c>
      <c r="F49" s="5">
        <v>7.5</v>
      </c>
      <c r="G49" s="5">
        <v>7.9</v>
      </c>
      <c r="H49" s="5">
        <v>9.2</v>
      </c>
      <c r="I49" s="5">
        <v>16.57</v>
      </c>
      <c r="J49" s="5">
        <v>21.63</v>
      </c>
      <c r="K49" s="5">
        <v>124</v>
      </c>
      <c r="L49" s="5">
        <v>165</v>
      </c>
      <c r="M49" s="5">
        <v>0.12</v>
      </c>
      <c r="N49" s="5">
        <v>0.14</v>
      </c>
      <c r="O49" s="31" t="s">
        <v>196</v>
      </c>
    </row>
    <row r="50" spans="1:15" s="19" customFormat="1" ht="22.5" customHeight="1">
      <c r="A50" s="6"/>
      <c r="B50" s="9" t="s">
        <v>87</v>
      </c>
      <c r="C50" s="5">
        <v>150</v>
      </c>
      <c r="D50" s="5">
        <v>180</v>
      </c>
      <c r="E50" s="5">
        <v>4.35</v>
      </c>
      <c r="F50" s="5">
        <v>5.22</v>
      </c>
      <c r="G50" s="5">
        <v>3.45</v>
      </c>
      <c r="H50" s="5">
        <v>4.5</v>
      </c>
      <c r="I50" s="5">
        <v>6.16</v>
      </c>
      <c r="J50" s="5">
        <v>7.68</v>
      </c>
      <c r="K50" s="5">
        <v>76</v>
      </c>
      <c r="L50" s="5">
        <v>91</v>
      </c>
      <c r="M50" s="5">
        <v>1.2</v>
      </c>
      <c r="N50" s="5">
        <v>1.44</v>
      </c>
      <c r="O50" s="5" t="s">
        <v>51</v>
      </c>
    </row>
    <row r="51" spans="1:15" ht="30">
      <c r="A51" s="50" t="s">
        <v>52</v>
      </c>
      <c r="B51" s="12"/>
      <c r="C51" s="13">
        <v>220</v>
      </c>
      <c r="D51" s="13">
        <v>260</v>
      </c>
      <c r="E51" s="13">
        <f>SUM(E49:E50)</f>
        <v>10.79</v>
      </c>
      <c r="F51" s="13">
        <f>SUM(F49:F50)</f>
        <v>12.719999999999999</v>
      </c>
      <c r="G51" s="13">
        <f>SUM(G49:G50)</f>
        <v>11.350000000000001</v>
      </c>
      <c r="H51" s="13">
        <f>SUM(H49:H50)</f>
        <v>13.7</v>
      </c>
      <c r="I51" s="13">
        <f>SUM(I49:I50)</f>
        <v>22.73</v>
      </c>
      <c r="J51" s="13">
        <f>SUM(J49:J50)</f>
        <v>29.31</v>
      </c>
      <c r="K51" s="13">
        <f>SUM(K49:K50)</f>
        <v>200</v>
      </c>
      <c r="L51" s="13">
        <f>SUM(L49:L50)</f>
        <v>256</v>
      </c>
      <c r="M51" s="13">
        <f>SUM(M49:M50)</f>
        <v>1.3199999999999998</v>
      </c>
      <c r="N51" s="13">
        <f>SUM(N49:N50)</f>
        <v>1.58</v>
      </c>
      <c r="O51" s="31"/>
    </row>
    <row r="52" spans="1:15" ht="30">
      <c r="A52" s="50" t="s">
        <v>53</v>
      </c>
      <c r="B52" s="53"/>
      <c r="C52" s="45"/>
      <c r="D52" s="45"/>
      <c r="E52" s="13">
        <f>E51+E48+E40+E38</f>
        <v>35.29</v>
      </c>
      <c r="F52" s="13">
        <f>F51+F48+F40+F38</f>
        <v>46</v>
      </c>
      <c r="G52" s="13">
        <f>G51+G48+G40+G38</f>
        <v>34.64</v>
      </c>
      <c r="H52" s="13">
        <f>H51+H48+H40+H38</f>
        <v>46.98000000000001</v>
      </c>
      <c r="I52" s="21">
        <f>I51+I48+I40+I38</f>
        <v>133.63</v>
      </c>
      <c r="J52" s="13">
        <f>J51+J48+J40+J38</f>
        <v>194.06</v>
      </c>
      <c r="K52" s="13">
        <f>K51+K48+K40+K38</f>
        <v>925</v>
      </c>
      <c r="L52" s="13">
        <f>L51+L48+L40+L38</f>
        <v>1314.21</v>
      </c>
      <c r="M52" s="13">
        <f>M51+M48+M40+M38</f>
        <v>15.790000000000001</v>
      </c>
      <c r="N52" s="13">
        <f>N51+N48+N40+N38</f>
        <v>19.86</v>
      </c>
      <c r="O52" s="45"/>
    </row>
    <row r="53" spans="1:15" ht="12.75">
      <c r="A53" s="28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5"/>
    </row>
    <row r="55" spans="2:14" ht="12.75">
      <c r="B55" t="s">
        <v>198</v>
      </c>
      <c r="E55">
        <v>-0.66</v>
      </c>
      <c r="F55">
        <v>-0.3</v>
      </c>
      <c r="G55">
        <v>-4.97</v>
      </c>
      <c r="H55">
        <v>-4.12</v>
      </c>
      <c r="I55">
        <v>1.37</v>
      </c>
      <c r="J55">
        <v>0.82</v>
      </c>
      <c r="K55">
        <f>K52-K54</f>
        <v>-50</v>
      </c>
      <c r="L55">
        <f>L52-L54</f>
        <v>-35.789999999999964</v>
      </c>
      <c r="M55">
        <v>6.93</v>
      </c>
      <c r="N55">
        <v>9.54</v>
      </c>
    </row>
  </sheetData>
  <sheetProtection selectLockedCells="1" selectUnlockedCells="1"/>
  <mergeCells count="14">
    <mergeCell ref="C2:D2"/>
    <mergeCell ref="E2:J2"/>
    <mergeCell ref="K2:L2"/>
    <mergeCell ref="M2:N2"/>
    <mergeCell ref="E3:F3"/>
    <mergeCell ref="G3:H3"/>
    <mergeCell ref="I3:J3"/>
    <mergeCell ref="C31:D31"/>
    <mergeCell ref="E31:J31"/>
    <mergeCell ref="K31:L31"/>
    <mergeCell ref="M31:N31"/>
    <mergeCell ref="E32:F32"/>
    <mergeCell ref="G32:H32"/>
    <mergeCell ref="I32:J32"/>
  </mergeCells>
  <printOptions/>
  <pageMargins left="0.5902777777777778" right="0.19652777777777777" top="0.19652777777777777" bottom="0.19652777777777777" header="0.5118055555555555" footer="0.5118055555555555"/>
  <pageSetup fitToHeight="24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55"/>
  <sheetViews>
    <sheetView tabSelected="1" workbookViewId="0" topLeftCell="A4">
      <selection activeCell="G37" sqref="G37"/>
    </sheetView>
  </sheetViews>
  <sheetFormatPr defaultColWidth="9.00390625" defaultRowHeight="12.75"/>
  <cols>
    <col min="1" max="1" width="15.75390625" style="0" customWidth="1"/>
    <col min="2" max="2" width="26.75390625" style="0" customWidth="1"/>
    <col min="3" max="3" width="10.375" style="0" customWidth="1"/>
    <col min="11" max="12" width="9.50390625" style="0" customWidth="1"/>
    <col min="13" max="13" width="10.875" style="0" customWidth="1"/>
    <col min="15" max="15" width="13.50390625" style="0" customWidth="1"/>
  </cols>
  <sheetData>
    <row r="1" s="25" customFormat="1" ht="14.25"/>
    <row r="2" spans="1:15" s="25" customFormat="1" ht="51" customHeight="1">
      <c r="A2" s="46" t="s">
        <v>1</v>
      </c>
      <c r="B2" s="44" t="s">
        <v>2</v>
      </c>
      <c r="C2" s="31" t="s">
        <v>3</v>
      </c>
      <c r="D2" s="31"/>
      <c r="E2" s="31" t="s">
        <v>60</v>
      </c>
      <c r="F2" s="31"/>
      <c r="G2" s="31"/>
      <c r="H2" s="31"/>
      <c r="I2" s="31"/>
      <c r="J2" s="31"/>
      <c r="K2" s="44" t="s">
        <v>5</v>
      </c>
      <c r="L2" s="44"/>
      <c r="M2" s="31" t="s">
        <v>6</v>
      </c>
      <c r="N2" s="31"/>
      <c r="O2" s="44" t="s">
        <v>7</v>
      </c>
    </row>
    <row r="3" spans="1:15" s="25" customFormat="1" ht="14.25">
      <c r="A3" s="46"/>
      <c r="B3" s="44"/>
      <c r="C3" s="31"/>
      <c r="D3" s="31"/>
      <c r="E3" s="31" t="s">
        <v>8</v>
      </c>
      <c r="F3" s="31"/>
      <c r="G3" s="31" t="s">
        <v>9</v>
      </c>
      <c r="H3" s="31"/>
      <c r="I3" s="31" t="s">
        <v>10</v>
      </c>
      <c r="J3" s="31"/>
      <c r="K3" s="44"/>
      <c r="L3" s="44"/>
      <c r="M3" s="31"/>
      <c r="N3" s="31"/>
      <c r="O3" s="44"/>
    </row>
    <row r="4" spans="1:15" s="25" customFormat="1" ht="14.25">
      <c r="A4" s="30"/>
      <c r="B4" s="31"/>
      <c r="C4" s="31" t="s">
        <v>11</v>
      </c>
      <c r="D4" s="31" t="s">
        <v>12</v>
      </c>
      <c r="E4" s="31" t="s">
        <v>11</v>
      </c>
      <c r="F4" s="31" t="s">
        <v>12</v>
      </c>
      <c r="G4" s="31" t="s">
        <v>11</v>
      </c>
      <c r="H4" s="31" t="s">
        <v>12</v>
      </c>
      <c r="I4" s="31" t="s">
        <v>11</v>
      </c>
      <c r="J4" s="31" t="s">
        <v>12</v>
      </c>
      <c r="K4" s="31" t="s">
        <v>11</v>
      </c>
      <c r="L4" s="31" t="s">
        <v>12</v>
      </c>
      <c r="M4" s="31" t="s">
        <v>11</v>
      </c>
      <c r="N4" s="31" t="s">
        <v>12</v>
      </c>
      <c r="O4" s="31"/>
    </row>
    <row r="5" spans="1:15" s="25" customFormat="1" ht="15">
      <c r="A5" s="35" t="s">
        <v>199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7" s="25" customFormat="1" ht="45">
      <c r="A6" s="35" t="s">
        <v>14</v>
      </c>
      <c r="B6" s="9" t="s">
        <v>200</v>
      </c>
      <c r="C6" s="5">
        <v>155</v>
      </c>
      <c r="D6" s="5">
        <v>205</v>
      </c>
      <c r="E6" s="11">
        <v>4.01</v>
      </c>
      <c r="F6" s="5">
        <v>5.35</v>
      </c>
      <c r="G6" s="5">
        <v>5.69</v>
      </c>
      <c r="H6" s="5">
        <v>6.38</v>
      </c>
      <c r="I6" s="11">
        <v>20.36</v>
      </c>
      <c r="J6" s="5">
        <v>27.13</v>
      </c>
      <c r="K6" s="5">
        <v>108</v>
      </c>
      <c r="L6" s="5">
        <v>161</v>
      </c>
      <c r="M6" s="11">
        <v>1.04</v>
      </c>
      <c r="N6" s="5">
        <v>1.38</v>
      </c>
      <c r="O6" s="56" t="s">
        <v>201</v>
      </c>
      <c r="P6" s="57"/>
      <c r="Q6" s="58"/>
    </row>
    <row r="7" spans="1:15" ht="30">
      <c r="A7" s="6"/>
      <c r="B7" s="9" t="s">
        <v>63</v>
      </c>
      <c r="C7" s="10" t="s">
        <v>64</v>
      </c>
      <c r="D7" s="10" t="s">
        <v>64</v>
      </c>
      <c r="E7" s="5">
        <v>2.45</v>
      </c>
      <c r="F7" s="5">
        <v>2.45</v>
      </c>
      <c r="G7" s="5">
        <v>7.55</v>
      </c>
      <c r="H7" s="5">
        <v>7.55</v>
      </c>
      <c r="I7" s="5">
        <v>14.62</v>
      </c>
      <c r="J7" s="5">
        <v>14.62</v>
      </c>
      <c r="K7" s="5">
        <v>99</v>
      </c>
      <c r="L7" s="5">
        <v>99</v>
      </c>
      <c r="M7" s="5">
        <v>0</v>
      </c>
      <c r="N7" s="5">
        <v>0</v>
      </c>
      <c r="O7" s="5" t="s">
        <v>65</v>
      </c>
    </row>
    <row r="8" spans="1:16" ht="35.25" customHeight="1">
      <c r="A8" s="6"/>
      <c r="B8" s="9" t="s">
        <v>66</v>
      </c>
      <c r="C8" s="5">
        <v>150</v>
      </c>
      <c r="D8" s="5">
        <v>180</v>
      </c>
      <c r="E8" s="5">
        <v>2.34</v>
      </c>
      <c r="F8" s="5">
        <v>2.8</v>
      </c>
      <c r="G8" s="5">
        <v>2</v>
      </c>
      <c r="H8" s="5">
        <v>2.41</v>
      </c>
      <c r="I8" s="5">
        <v>6.2</v>
      </c>
      <c r="J8" s="5">
        <v>7.44</v>
      </c>
      <c r="K8" s="5">
        <v>70</v>
      </c>
      <c r="L8" s="5">
        <v>84</v>
      </c>
      <c r="M8" s="5">
        <v>0.97</v>
      </c>
      <c r="N8" s="5">
        <v>1.17</v>
      </c>
      <c r="O8" s="5" t="s">
        <v>67</v>
      </c>
      <c r="P8" s="8"/>
    </row>
    <row r="9" spans="1:15" s="25" customFormat="1" ht="24" customHeight="1">
      <c r="A9" s="35" t="s">
        <v>25</v>
      </c>
      <c r="B9" s="12"/>
      <c r="C9" s="13"/>
      <c r="D9" s="13"/>
      <c r="E9" s="21">
        <f>SUM(E6:E8)</f>
        <v>8.8</v>
      </c>
      <c r="F9" s="13">
        <f>SUM(F6:F8)</f>
        <v>10.6</v>
      </c>
      <c r="G9" s="13">
        <f>SUM(G6:G8)</f>
        <v>15.240000000000002</v>
      </c>
      <c r="H9" s="13">
        <f>SUM(H6:H8)</f>
        <v>16.34</v>
      </c>
      <c r="I9" s="21">
        <f>SUM(I6:I8)</f>
        <v>41.18</v>
      </c>
      <c r="J9" s="13">
        <f>SUM(J6:J8)</f>
        <v>49.19</v>
      </c>
      <c r="K9" s="13">
        <f>SUM(K6:K8)</f>
        <v>277</v>
      </c>
      <c r="L9" s="13">
        <f>SUM(L6:L8)</f>
        <v>344</v>
      </c>
      <c r="M9" s="13">
        <f>SUM(M6:M8)</f>
        <v>2.01</v>
      </c>
      <c r="N9" s="13">
        <f>SUM(N6:N8)</f>
        <v>2.55</v>
      </c>
      <c r="O9" s="45"/>
    </row>
    <row r="10" spans="1:15" ht="21" customHeight="1">
      <c r="A10" s="7" t="s">
        <v>26</v>
      </c>
      <c r="B10" s="17" t="s">
        <v>89</v>
      </c>
      <c r="C10" s="3">
        <v>50</v>
      </c>
      <c r="D10" s="3">
        <v>55</v>
      </c>
      <c r="E10" s="3">
        <v>0.75</v>
      </c>
      <c r="F10" s="3">
        <v>0.83</v>
      </c>
      <c r="G10" s="3">
        <v>0.25</v>
      </c>
      <c r="H10" s="3">
        <v>0.28</v>
      </c>
      <c r="I10" s="3">
        <v>10.5</v>
      </c>
      <c r="J10" s="3">
        <v>11.55</v>
      </c>
      <c r="K10" s="3">
        <v>48</v>
      </c>
      <c r="L10" s="3">
        <v>53</v>
      </c>
      <c r="M10" s="3">
        <v>5</v>
      </c>
      <c r="N10" s="3">
        <v>5.5</v>
      </c>
      <c r="O10" s="3" t="s">
        <v>28</v>
      </c>
    </row>
    <row r="11" spans="1:15" ht="34.5" customHeight="1">
      <c r="A11" s="7"/>
      <c r="B11" s="9" t="s">
        <v>126</v>
      </c>
      <c r="C11" s="3"/>
      <c r="D11" s="3">
        <v>200</v>
      </c>
      <c r="E11" s="3"/>
      <c r="F11" s="3">
        <v>0.61</v>
      </c>
      <c r="G11" s="3"/>
      <c r="H11" s="3">
        <v>0.25</v>
      </c>
      <c r="I11" s="3"/>
      <c r="J11" s="3">
        <v>18.67</v>
      </c>
      <c r="K11" s="3"/>
      <c r="L11" s="3">
        <v>79</v>
      </c>
      <c r="M11" s="3"/>
      <c r="N11" s="3">
        <v>90</v>
      </c>
      <c r="O11" s="3"/>
    </row>
    <row r="12" spans="1:15" s="27" customFormat="1" ht="34.5" customHeight="1">
      <c r="A12" s="7"/>
      <c r="B12" s="59" t="s">
        <v>202</v>
      </c>
      <c r="C12" s="51">
        <v>375</v>
      </c>
      <c r="D12" s="60">
        <v>460</v>
      </c>
      <c r="E12" s="51">
        <v>0.75</v>
      </c>
      <c r="F12" s="51">
        <v>0.83</v>
      </c>
      <c r="G12" s="51">
        <v>0.25</v>
      </c>
      <c r="H12" s="51">
        <v>0.28</v>
      </c>
      <c r="I12" s="51">
        <v>10.5</v>
      </c>
      <c r="J12" s="51">
        <v>11.55</v>
      </c>
      <c r="K12" s="51">
        <v>48</v>
      </c>
      <c r="L12" s="51">
        <v>53</v>
      </c>
      <c r="M12" s="51">
        <v>5</v>
      </c>
      <c r="N12" s="51">
        <v>5.5</v>
      </c>
      <c r="O12" s="51"/>
    </row>
    <row r="13" spans="1:16" ht="45">
      <c r="A13" s="7" t="s">
        <v>30</v>
      </c>
      <c r="B13" s="9" t="s">
        <v>203</v>
      </c>
      <c r="C13" s="5">
        <v>30</v>
      </c>
      <c r="D13" s="16">
        <v>45</v>
      </c>
      <c r="E13" s="5">
        <v>1.18</v>
      </c>
      <c r="F13" s="5">
        <v>1.57</v>
      </c>
      <c r="G13" s="5">
        <v>3.44</v>
      </c>
      <c r="H13" s="5">
        <v>5.16</v>
      </c>
      <c r="I13" s="5">
        <v>7.3</v>
      </c>
      <c r="J13" s="5">
        <v>9.79</v>
      </c>
      <c r="K13" s="5">
        <v>33.4</v>
      </c>
      <c r="L13" s="5">
        <v>50.1</v>
      </c>
      <c r="M13" s="5">
        <v>7</v>
      </c>
      <c r="N13" s="5">
        <v>9.4</v>
      </c>
      <c r="O13" s="5" t="s">
        <v>204</v>
      </c>
      <c r="P13" s="8"/>
    </row>
    <row r="14" spans="1:15" s="25" customFormat="1" ht="34.5" customHeight="1">
      <c r="A14" s="30"/>
      <c r="B14" s="9" t="s">
        <v>205</v>
      </c>
      <c r="C14" s="5" t="s">
        <v>76</v>
      </c>
      <c r="D14" s="5" t="s">
        <v>77</v>
      </c>
      <c r="E14" s="5">
        <v>1.63</v>
      </c>
      <c r="F14" s="5">
        <v>2.04</v>
      </c>
      <c r="G14" s="5">
        <v>4</v>
      </c>
      <c r="H14" s="5">
        <v>5</v>
      </c>
      <c r="I14" s="5">
        <v>8.29</v>
      </c>
      <c r="J14" s="5">
        <v>10.36</v>
      </c>
      <c r="K14" s="5">
        <v>110</v>
      </c>
      <c r="L14" s="5">
        <v>134</v>
      </c>
      <c r="M14" s="5">
        <v>7.03</v>
      </c>
      <c r="N14" s="5">
        <v>8.78</v>
      </c>
      <c r="O14" s="31" t="s">
        <v>206</v>
      </c>
    </row>
    <row r="15" spans="1:15" ht="34.5" customHeight="1">
      <c r="A15" s="7"/>
      <c r="B15" s="9" t="s">
        <v>207</v>
      </c>
      <c r="C15" s="3">
        <v>60</v>
      </c>
      <c r="D15" s="3">
        <v>80</v>
      </c>
      <c r="E15" s="3">
        <v>7.6</v>
      </c>
      <c r="F15" s="3">
        <v>10.13</v>
      </c>
      <c r="G15" s="3">
        <v>2.94</v>
      </c>
      <c r="H15" s="3">
        <v>3.92</v>
      </c>
      <c r="I15" s="3">
        <v>18.07</v>
      </c>
      <c r="J15" s="3">
        <v>24.09</v>
      </c>
      <c r="K15" s="3">
        <v>93</v>
      </c>
      <c r="L15" s="3">
        <v>124</v>
      </c>
      <c r="M15" s="3">
        <v>0</v>
      </c>
      <c r="N15" s="3">
        <v>0</v>
      </c>
      <c r="O15" s="3" t="s">
        <v>208</v>
      </c>
    </row>
    <row r="16" spans="1:15" ht="34.5" customHeight="1">
      <c r="A16" s="7"/>
      <c r="B16" s="9" t="s">
        <v>209</v>
      </c>
      <c r="C16" s="3">
        <v>100</v>
      </c>
      <c r="D16" s="3">
        <v>150</v>
      </c>
      <c r="E16" s="3">
        <v>3.22</v>
      </c>
      <c r="F16" s="3">
        <v>3.79</v>
      </c>
      <c r="G16" s="3">
        <v>5.28</v>
      </c>
      <c r="H16" s="3">
        <v>9.24</v>
      </c>
      <c r="I16" s="3">
        <v>7.51</v>
      </c>
      <c r="J16" s="3">
        <v>11.17</v>
      </c>
      <c r="K16" s="3">
        <v>80</v>
      </c>
      <c r="L16" s="3">
        <v>120</v>
      </c>
      <c r="M16" s="3">
        <v>5.53</v>
      </c>
      <c r="N16" s="3">
        <v>8.27</v>
      </c>
      <c r="O16" s="3" t="s">
        <v>210</v>
      </c>
    </row>
    <row r="17" spans="1:16" ht="30">
      <c r="A17" s="6"/>
      <c r="B17" s="9" t="s">
        <v>135</v>
      </c>
      <c r="C17" s="5">
        <v>150</v>
      </c>
      <c r="D17" s="5">
        <v>180</v>
      </c>
      <c r="E17" s="5">
        <v>0.17</v>
      </c>
      <c r="F17" s="5">
        <v>0.2</v>
      </c>
      <c r="G17" s="16">
        <v>0.01</v>
      </c>
      <c r="H17" s="16">
        <v>0.01</v>
      </c>
      <c r="I17" s="5">
        <v>20.45</v>
      </c>
      <c r="J17" s="5">
        <v>24.54</v>
      </c>
      <c r="K17" s="5">
        <v>87</v>
      </c>
      <c r="L17" s="5">
        <v>114</v>
      </c>
      <c r="M17" s="5">
        <v>0.11</v>
      </c>
      <c r="N17" s="5">
        <v>0.13</v>
      </c>
      <c r="O17" s="5" t="s">
        <v>136</v>
      </c>
      <c r="P17" s="8"/>
    </row>
    <row r="18" spans="1:16" ht="30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8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8"/>
    </row>
    <row r="20" spans="1:15" s="25" customFormat="1" ht="23.25" customHeight="1">
      <c r="A20" s="35" t="s">
        <v>44</v>
      </c>
      <c r="B20" s="12"/>
      <c r="C20" s="13">
        <v>544</v>
      </c>
      <c r="D20" s="13">
        <v>735</v>
      </c>
      <c r="E20" s="13">
        <f>SUM(E13:E19)</f>
        <v>17.03</v>
      </c>
      <c r="F20" s="13">
        <f>SUM(F13:F19)</f>
        <v>22.67</v>
      </c>
      <c r="G20" s="13">
        <f>SUM(G13:G19)</f>
        <v>16.169999999999998</v>
      </c>
      <c r="H20" s="13">
        <f>SUM(H13:H19)</f>
        <v>24.040000000000003</v>
      </c>
      <c r="I20" s="13">
        <f>SUM(I13:I19)</f>
        <v>79.62999999999998</v>
      </c>
      <c r="J20" s="26">
        <f>SUM(J13:J19)</f>
        <v>106.87</v>
      </c>
      <c r="K20" s="26">
        <f>SUM(K13:K19)</f>
        <v>494.09999999999997</v>
      </c>
      <c r="L20" s="26">
        <f>SUM(L13:L19)</f>
        <v>677.15</v>
      </c>
      <c r="M20" s="13">
        <f>SUM(M13:M19)</f>
        <v>19.67</v>
      </c>
      <c r="N20" s="13">
        <f>SUM(N13:N19)</f>
        <v>26.58</v>
      </c>
      <c r="O20" s="31"/>
    </row>
    <row r="21" spans="1:15" ht="25.5" customHeight="1">
      <c r="A21" s="7" t="s">
        <v>45</v>
      </c>
      <c r="B21" s="9" t="s">
        <v>211</v>
      </c>
      <c r="C21" s="5" t="s">
        <v>70</v>
      </c>
      <c r="D21" s="5" t="s">
        <v>115</v>
      </c>
      <c r="E21" s="5">
        <v>7</v>
      </c>
      <c r="F21" s="5">
        <v>9.34</v>
      </c>
      <c r="G21" s="5">
        <v>7.6</v>
      </c>
      <c r="H21" s="5">
        <v>8.2</v>
      </c>
      <c r="I21" s="5">
        <v>16.98</v>
      </c>
      <c r="J21" s="5">
        <v>26.64</v>
      </c>
      <c r="K21" s="5">
        <v>128.3</v>
      </c>
      <c r="L21" s="5">
        <v>150.8</v>
      </c>
      <c r="M21" s="5">
        <v>0</v>
      </c>
      <c r="N21" s="5">
        <v>0</v>
      </c>
      <c r="O21" s="5" t="s">
        <v>212</v>
      </c>
    </row>
    <row r="22" spans="1:15" ht="21" customHeight="1">
      <c r="A22" s="6"/>
      <c r="B22" s="9" t="s">
        <v>87</v>
      </c>
      <c r="C22" s="5">
        <v>150</v>
      </c>
      <c r="D22" s="5">
        <v>180</v>
      </c>
      <c r="E22" s="5">
        <v>4.35</v>
      </c>
      <c r="F22" s="5">
        <v>5.22</v>
      </c>
      <c r="G22" s="5">
        <v>3.75</v>
      </c>
      <c r="H22" s="5">
        <v>4.5</v>
      </c>
      <c r="I22" s="5">
        <v>6.3</v>
      </c>
      <c r="J22" s="5">
        <v>7.56</v>
      </c>
      <c r="K22" s="5">
        <v>76</v>
      </c>
      <c r="L22" s="5">
        <v>92</v>
      </c>
      <c r="M22" s="5">
        <v>0.45</v>
      </c>
      <c r="N22" s="5">
        <v>0.54</v>
      </c>
      <c r="O22" s="5" t="s">
        <v>51</v>
      </c>
    </row>
    <row r="23" spans="1:15" s="25" customFormat="1" ht="15.75">
      <c r="A23" s="35" t="s">
        <v>52</v>
      </c>
      <c r="B23" s="12"/>
      <c r="C23" s="13">
        <v>215</v>
      </c>
      <c r="D23" s="13">
        <v>270</v>
      </c>
      <c r="E23" s="21">
        <f>SUM(E21:E22)</f>
        <v>11.35</v>
      </c>
      <c r="F23" s="21">
        <f>SUM(F21:F22)</f>
        <v>14.559999999999999</v>
      </c>
      <c r="G23" s="21">
        <f>SUM(G21:G22)</f>
        <v>11.35</v>
      </c>
      <c r="H23" s="21">
        <f>SUM(H21:H22)</f>
        <v>12.7</v>
      </c>
      <c r="I23" s="21">
        <f>SUM(I21:I22)</f>
        <v>23.28</v>
      </c>
      <c r="J23" s="21">
        <f>SUM(J21:J22)</f>
        <v>34.2</v>
      </c>
      <c r="K23" s="21">
        <f>SUM(K21:K22)</f>
        <v>204.3</v>
      </c>
      <c r="L23" s="21">
        <f>SUM(L21:L22)</f>
        <v>242.8</v>
      </c>
      <c r="M23" s="21">
        <f>SUM(M21:M22)</f>
        <v>0.45</v>
      </c>
      <c r="N23" s="21">
        <f>SUM(N21:N22)</f>
        <v>0.54</v>
      </c>
      <c r="O23" s="31"/>
    </row>
    <row r="24" spans="1:15" s="25" customFormat="1" ht="15.75">
      <c r="A24" s="35" t="s">
        <v>53</v>
      </c>
      <c r="B24" s="12"/>
      <c r="C24" s="13"/>
      <c r="D24" s="13"/>
      <c r="E24" s="21">
        <f>E23+E20+E11+E9</f>
        <v>37.18000000000001</v>
      </c>
      <c r="F24" s="13">
        <f>F23+F20+F11+F9</f>
        <v>48.440000000000005</v>
      </c>
      <c r="G24" s="13">
        <f>G23+G20+G11+G9</f>
        <v>42.76</v>
      </c>
      <c r="H24" s="13">
        <f>H23+H20+H11+H9</f>
        <v>53.33</v>
      </c>
      <c r="I24" s="21">
        <f>I23+I20+I11+I9</f>
        <v>144.08999999999997</v>
      </c>
      <c r="J24" s="13">
        <f>J23+J20+J11+J9</f>
        <v>208.93</v>
      </c>
      <c r="K24" s="13">
        <f>K23+K20+K11+K9</f>
        <v>975.4</v>
      </c>
      <c r="L24" s="13">
        <f>L23+L20+L12+L11+L9</f>
        <v>1395.95</v>
      </c>
      <c r="M24" s="13">
        <f>M23+M20+M11+M9</f>
        <v>22.130000000000003</v>
      </c>
      <c r="N24" s="13">
        <f>N23+N20+N11+N9</f>
        <v>119.67</v>
      </c>
      <c r="O24" s="45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5"/>
    </row>
    <row r="26" spans="2:14" s="36" customFormat="1" ht="12.75">
      <c r="B26" s="36" t="s">
        <v>213</v>
      </c>
      <c r="E26" s="37">
        <f>E24-E25</f>
        <v>1.1800000000000068</v>
      </c>
      <c r="F26" s="36">
        <f>F24-F25</f>
        <v>2.440000000000005</v>
      </c>
      <c r="G26" s="36">
        <f>G24-G25</f>
        <v>2.759999999999998</v>
      </c>
      <c r="H26" s="36">
        <f>H24-H25</f>
        <v>2.3299999999999983</v>
      </c>
      <c r="I26" s="37">
        <f>I24-I25</f>
        <v>3.089999999999975</v>
      </c>
      <c r="J26" s="36">
        <f>J24-J25</f>
        <v>12.930000000000007</v>
      </c>
      <c r="K26" s="36">
        <f>K24-K25</f>
        <v>0.39999999999997726</v>
      </c>
      <c r="L26" s="36">
        <f>L24-L25</f>
        <v>45.950000000000045</v>
      </c>
      <c r="M26" s="36">
        <f>M24-M25</f>
        <v>-5.869999999999997</v>
      </c>
      <c r="N26" s="36">
        <f>N24-N25</f>
        <v>87.67</v>
      </c>
    </row>
    <row r="29" ht="18">
      <c r="B29" s="33" t="s">
        <v>118</v>
      </c>
    </row>
    <row r="31" spans="1:15" s="25" customFormat="1" ht="51" customHeight="1">
      <c r="A31" s="46" t="s">
        <v>1</v>
      </c>
      <c r="B31" s="44" t="s">
        <v>2</v>
      </c>
      <c r="C31" s="31" t="s">
        <v>3</v>
      </c>
      <c r="D31" s="31"/>
      <c r="E31" s="31" t="s">
        <v>60</v>
      </c>
      <c r="F31" s="31"/>
      <c r="G31" s="31"/>
      <c r="H31" s="31"/>
      <c r="I31" s="31"/>
      <c r="J31" s="31"/>
      <c r="K31" s="44" t="s">
        <v>5</v>
      </c>
      <c r="L31" s="44"/>
      <c r="M31" s="31" t="s">
        <v>6</v>
      </c>
      <c r="N31" s="31"/>
      <c r="O31" s="44" t="s">
        <v>7</v>
      </c>
    </row>
    <row r="32" spans="1:15" s="25" customFormat="1" ht="14.25">
      <c r="A32" s="46"/>
      <c r="B32" s="44"/>
      <c r="C32" s="31"/>
      <c r="D32" s="31"/>
      <c r="E32" s="31" t="s">
        <v>8</v>
      </c>
      <c r="F32" s="31"/>
      <c r="G32" s="31" t="s">
        <v>9</v>
      </c>
      <c r="H32" s="31"/>
      <c r="I32" s="31" t="s">
        <v>10</v>
      </c>
      <c r="J32" s="31"/>
      <c r="K32" s="44"/>
      <c r="L32" s="44"/>
      <c r="M32" s="31"/>
      <c r="N32" s="31"/>
      <c r="O32" s="44"/>
    </row>
    <row r="33" spans="1:15" s="25" customFormat="1" ht="14.25">
      <c r="A33" s="30"/>
      <c r="B33" s="31"/>
      <c r="C33" s="31" t="s">
        <v>11</v>
      </c>
      <c r="D33" s="31" t="s">
        <v>12</v>
      </c>
      <c r="E33" s="31" t="s">
        <v>11</v>
      </c>
      <c r="F33" s="31" t="s">
        <v>12</v>
      </c>
      <c r="G33" s="31" t="s">
        <v>11</v>
      </c>
      <c r="H33" s="31" t="s">
        <v>12</v>
      </c>
      <c r="I33" s="31" t="s">
        <v>11</v>
      </c>
      <c r="J33" s="31" t="s">
        <v>12</v>
      </c>
      <c r="K33" s="31" t="s">
        <v>11</v>
      </c>
      <c r="L33" s="31" t="s">
        <v>12</v>
      </c>
      <c r="M33" s="31" t="s">
        <v>11</v>
      </c>
      <c r="N33" s="31" t="s">
        <v>12</v>
      </c>
      <c r="O33" s="31"/>
    </row>
    <row r="34" spans="1:15" s="25" customFormat="1" ht="15">
      <c r="A34" s="35" t="s">
        <v>199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7" s="25" customFormat="1" ht="45">
      <c r="A35" s="35" t="s">
        <v>14</v>
      </c>
      <c r="B35" s="9" t="s">
        <v>200</v>
      </c>
      <c r="C35" s="5">
        <v>155</v>
      </c>
      <c r="D35" s="5">
        <v>205</v>
      </c>
      <c r="E35" s="11">
        <v>4.01</v>
      </c>
      <c r="F35" s="5">
        <v>5.35</v>
      </c>
      <c r="G35" s="5">
        <v>5.69</v>
      </c>
      <c r="H35" s="5">
        <v>6.38</v>
      </c>
      <c r="I35" s="11">
        <v>20.36</v>
      </c>
      <c r="J35" s="5">
        <v>27.13</v>
      </c>
      <c r="K35" s="5">
        <v>108</v>
      </c>
      <c r="L35" s="5">
        <v>161</v>
      </c>
      <c r="M35" s="11">
        <v>1.04</v>
      </c>
      <c r="N35" s="5">
        <v>1.38</v>
      </c>
      <c r="O35" s="56" t="s">
        <v>201</v>
      </c>
      <c r="P35" s="57"/>
      <c r="Q35" s="58"/>
    </row>
    <row r="36" spans="1:15" ht="30">
      <c r="A36" s="6"/>
      <c r="B36" s="9" t="s">
        <v>63</v>
      </c>
      <c r="C36" s="10" t="s">
        <v>64</v>
      </c>
      <c r="D36" s="10" t="s">
        <v>64</v>
      </c>
      <c r="E36" s="5">
        <v>2.45</v>
      </c>
      <c r="F36" s="5">
        <v>2.45</v>
      </c>
      <c r="G36" s="5">
        <v>7.55</v>
      </c>
      <c r="H36" s="5">
        <v>7.55</v>
      </c>
      <c r="I36" s="5">
        <v>14.62</v>
      </c>
      <c r="J36" s="5">
        <v>14.62</v>
      </c>
      <c r="K36" s="5">
        <v>99</v>
      </c>
      <c r="L36" s="5">
        <v>99</v>
      </c>
      <c r="M36" s="5">
        <v>0</v>
      </c>
      <c r="N36" s="5">
        <v>0</v>
      </c>
      <c r="O36" s="5" t="s">
        <v>65</v>
      </c>
    </row>
    <row r="37" spans="1:16" ht="35.25" customHeight="1">
      <c r="A37" s="6"/>
      <c r="B37" s="9" t="s">
        <v>66</v>
      </c>
      <c r="C37" s="5">
        <v>150</v>
      </c>
      <c r="D37" s="5">
        <v>180</v>
      </c>
      <c r="E37" s="5">
        <v>2.34</v>
      </c>
      <c r="F37" s="5">
        <v>2.8</v>
      </c>
      <c r="G37" s="5">
        <v>2</v>
      </c>
      <c r="H37" s="5">
        <v>2.41</v>
      </c>
      <c r="I37" s="5">
        <v>6.2</v>
      </c>
      <c r="J37" s="5">
        <v>7.44</v>
      </c>
      <c r="K37" s="5">
        <v>70</v>
      </c>
      <c r="L37" s="5">
        <v>84</v>
      </c>
      <c r="M37" s="5">
        <v>0.97</v>
      </c>
      <c r="N37" s="5">
        <v>1.17</v>
      </c>
      <c r="O37" s="5" t="s">
        <v>67</v>
      </c>
      <c r="P37" s="8"/>
    </row>
    <row r="38" spans="1:15" s="25" customFormat="1" ht="19.5" customHeight="1">
      <c r="A38" s="35" t="s">
        <v>25</v>
      </c>
      <c r="B38" s="12"/>
      <c r="C38" s="13"/>
      <c r="D38" s="13"/>
      <c r="E38" s="21">
        <f>SUM(E35:E37)</f>
        <v>8.8</v>
      </c>
      <c r="F38" s="13">
        <f>SUM(F35:F37)</f>
        <v>10.6</v>
      </c>
      <c r="G38" s="13">
        <f>SUM(G35:G37)</f>
        <v>15.240000000000002</v>
      </c>
      <c r="H38" s="13">
        <f>SUM(H35:H37)</f>
        <v>16.34</v>
      </c>
      <c r="I38" s="21">
        <f>SUM(I35:I37)</f>
        <v>41.18</v>
      </c>
      <c r="J38" s="13">
        <f>SUM(J35:J37)</f>
        <v>49.19</v>
      </c>
      <c r="K38" s="13">
        <f>SUM(K35:K37)</f>
        <v>277</v>
      </c>
      <c r="L38" s="13">
        <f>SUM(L35:L37)</f>
        <v>344</v>
      </c>
      <c r="M38" s="13">
        <f>SUM(M35:M37)</f>
        <v>2.01</v>
      </c>
      <c r="N38" s="13">
        <f>SUM(N35:N37)</f>
        <v>2.55</v>
      </c>
      <c r="O38" s="45"/>
    </row>
    <row r="39" spans="1:15" ht="21" customHeight="1">
      <c r="A39" s="7" t="s">
        <v>26</v>
      </c>
      <c r="B39" s="17" t="s">
        <v>89</v>
      </c>
      <c r="C39" s="3">
        <v>50</v>
      </c>
      <c r="D39" s="3">
        <v>55</v>
      </c>
      <c r="E39" s="3">
        <v>0.75</v>
      </c>
      <c r="F39" s="3">
        <v>0.83</v>
      </c>
      <c r="G39" s="3">
        <v>0.25</v>
      </c>
      <c r="H39" s="3">
        <v>0.28</v>
      </c>
      <c r="I39" s="3">
        <v>10.5</v>
      </c>
      <c r="J39" s="3">
        <v>11.55</v>
      </c>
      <c r="K39" s="3">
        <v>48</v>
      </c>
      <c r="L39" s="3">
        <v>53</v>
      </c>
      <c r="M39" s="3">
        <v>5</v>
      </c>
      <c r="N39" s="3">
        <v>5.5</v>
      </c>
      <c r="O39" s="3" t="s">
        <v>28</v>
      </c>
    </row>
    <row r="40" spans="1:15" ht="28.5" customHeight="1">
      <c r="A40" s="7"/>
      <c r="B40" s="9" t="s">
        <v>126</v>
      </c>
      <c r="C40" s="3"/>
      <c r="D40" s="3">
        <v>200</v>
      </c>
      <c r="E40" s="3"/>
      <c r="F40" s="3">
        <v>0.61</v>
      </c>
      <c r="G40" s="3"/>
      <c r="H40" s="3">
        <v>0.25</v>
      </c>
      <c r="I40" s="3"/>
      <c r="J40" s="3">
        <v>18.67</v>
      </c>
      <c r="K40" s="3"/>
      <c r="L40" s="3">
        <v>79</v>
      </c>
      <c r="M40" s="3"/>
      <c r="N40" s="3">
        <v>90</v>
      </c>
      <c r="O40" s="3"/>
    </row>
    <row r="41" spans="1:15" s="27" customFormat="1" ht="26.25" customHeight="1">
      <c r="A41" s="7"/>
      <c r="B41" s="59" t="s">
        <v>202</v>
      </c>
      <c r="C41" s="51">
        <v>375</v>
      </c>
      <c r="D41" s="60">
        <v>460</v>
      </c>
      <c r="E41" s="51">
        <v>0.75</v>
      </c>
      <c r="F41" s="51">
        <v>0.83</v>
      </c>
      <c r="G41" s="51">
        <v>0.25</v>
      </c>
      <c r="H41" s="51">
        <v>0.28</v>
      </c>
      <c r="I41" s="51">
        <v>10.5</v>
      </c>
      <c r="J41" s="51">
        <v>11.55</v>
      </c>
      <c r="K41" s="51">
        <v>48</v>
      </c>
      <c r="L41" s="51">
        <v>53</v>
      </c>
      <c r="M41" s="51">
        <v>5</v>
      </c>
      <c r="N41" s="51">
        <v>5.5</v>
      </c>
      <c r="O41" s="51"/>
    </row>
    <row r="42" spans="1:16" ht="30">
      <c r="A42" s="7" t="s">
        <v>30</v>
      </c>
      <c r="B42" s="9" t="s">
        <v>90</v>
      </c>
      <c r="C42" s="5">
        <v>30</v>
      </c>
      <c r="D42" s="5">
        <v>60</v>
      </c>
      <c r="E42" s="5">
        <v>0.23</v>
      </c>
      <c r="F42" s="5">
        <v>0.46</v>
      </c>
      <c r="G42" s="5">
        <v>1.8</v>
      </c>
      <c r="H42" s="5">
        <v>3.6</v>
      </c>
      <c r="I42" s="5">
        <v>0.71</v>
      </c>
      <c r="J42" s="5">
        <v>1.42</v>
      </c>
      <c r="K42" s="5">
        <v>20.19</v>
      </c>
      <c r="L42" s="5">
        <v>40.38</v>
      </c>
      <c r="M42" s="5">
        <v>2.85</v>
      </c>
      <c r="N42" s="5">
        <v>5.7</v>
      </c>
      <c r="O42" s="5" t="s">
        <v>91</v>
      </c>
      <c r="P42" s="8"/>
    </row>
    <row r="43" spans="1:15" s="25" customFormat="1" ht="34.5" customHeight="1">
      <c r="A43" s="30"/>
      <c r="B43" s="9" t="s">
        <v>205</v>
      </c>
      <c r="C43" s="5" t="s">
        <v>76</v>
      </c>
      <c r="D43" s="5" t="s">
        <v>77</v>
      </c>
      <c r="E43" s="5">
        <v>1.63</v>
      </c>
      <c r="F43" s="5">
        <v>2.04</v>
      </c>
      <c r="G43" s="5">
        <v>4</v>
      </c>
      <c r="H43" s="5">
        <v>5</v>
      </c>
      <c r="I43" s="5">
        <v>8.29</v>
      </c>
      <c r="J43" s="5">
        <v>10.36</v>
      </c>
      <c r="K43" s="5">
        <v>110</v>
      </c>
      <c r="L43" s="5">
        <v>134</v>
      </c>
      <c r="M43" s="5">
        <v>7.03</v>
      </c>
      <c r="N43" s="5">
        <v>8.78</v>
      </c>
      <c r="O43" s="31" t="s">
        <v>206</v>
      </c>
    </row>
    <row r="44" spans="1:15" ht="34.5" customHeight="1">
      <c r="A44" s="7"/>
      <c r="B44" s="9" t="s">
        <v>207</v>
      </c>
      <c r="C44" s="3">
        <v>60</v>
      </c>
      <c r="D44" s="3">
        <v>80</v>
      </c>
      <c r="E44" s="3">
        <v>7.6</v>
      </c>
      <c r="F44" s="3">
        <v>10.13</v>
      </c>
      <c r="G44" s="3">
        <v>2.94</v>
      </c>
      <c r="H44" s="3">
        <v>3.92</v>
      </c>
      <c r="I44" s="3">
        <v>18.07</v>
      </c>
      <c r="J44" s="3">
        <v>24.09</v>
      </c>
      <c r="K44" s="3">
        <v>93</v>
      </c>
      <c r="L44" s="3">
        <v>124</v>
      </c>
      <c r="M44" s="3">
        <v>0</v>
      </c>
      <c r="N44" s="3">
        <v>0</v>
      </c>
      <c r="O44" s="3" t="s">
        <v>208</v>
      </c>
    </row>
    <row r="45" spans="1:15" ht="34.5" customHeight="1">
      <c r="A45" s="7"/>
      <c r="B45" s="9" t="s">
        <v>214</v>
      </c>
      <c r="C45" s="3">
        <v>100</v>
      </c>
      <c r="D45" s="3">
        <v>150</v>
      </c>
      <c r="E45" s="3">
        <v>3.22</v>
      </c>
      <c r="F45" s="3">
        <v>3.79</v>
      </c>
      <c r="G45" s="3">
        <v>5.28</v>
      </c>
      <c r="H45" s="3">
        <v>9.24</v>
      </c>
      <c r="I45" s="3">
        <v>8.51</v>
      </c>
      <c r="J45" s="3">
        <v>12.76</v>
      </c>
      <c r="K45" s="3">
        <v>80</v>
      </c>
      <c r="L45" s="3">
        <v>120</v>
      </c>
      <c r="M45" s="3">
        <v>5.53</v>
      </c>
      <c r="N45" s="3">
        <v>8.27</v>
      </c>
      <c r="O45" s="3" t="s">
        <v>210</v>
      </c>
    </row>
    <row r="46" spans="1:16" ht="30">
      <c r="A46" s="6"/>
      <c r="B46" s="9" t="s">
        <v>135</v>
      </c>
      <c r="C46" s="5">
        <v>150</v>
      </c>
      <c r="D46" s="5">
        <v>180</v>
      </c>
      <c r="E46" s="5">
        <v>0.17</v>
      </c>
      <c r="F46" s="5">
        <v>0.2</v>
      </c>
      <c r="G46" s="16">
        <v>0.01</v>
      </c>
      <c r="H46" s="16">
        <v>0.01</v>
      </c>
      <c r="I46" s="5">
        <v>20.45</v>
      </c>
      <c r="J46" s="5">
        <v>24.54</v>
      </c>
      <c r="K46" s="5">
        <v>87</v>
      </c>
      <c r="L46" s="5">
        <v>114</v>
      </c>
      <c r="M46" s="5">
        <v>0.11</v>
      </c>
      <c r="N46" s="5">
        <v>0.13</v>
      </c>
      <c r="O46" s="5" t="s">
        <v>136</v>
      </c>
      <c r="P46" s="8"/>
    </row>
    <row r="47" spans="1:16" ht="30">
      <c r="A47" s="6"/>
      <c r="B47" s="17" t="s">
        <v>41</v>
      </c>
      <c r="C47" s="5">
        <v>20</v>
      </c>
      <c r="D47" s="5">
        <v>35</v>
      </c>
      <c r="E47" s="5">
        <v>1.58</v>
      </c>
      <c r="F47" s="5">
        <v>2.96</v>
      </c>
      <c r="G47" s="5">
        <v>0.2</v>
      </c>
      <c r="H47" s="5">
        <v>0.35</v>
      </c>
      <c r="I47" s="5">
        <v>9.66</v>
      </c>
      <c r="J47" s="5">
        <v>16.9</v>
      </c>
      <c r="K47" s="5">
        <v>47.3</v>
      </c>
      <c r="L47" s="5">
        <v>83</v>
      </c>
      <c r="M47" s="5">
        <v>0</v>
      </c>
      <c r="N47" s="5">
        <v>0</v>
      </c>
      <c r="O47" s="4" t="s">
        <v>42</v>
      </c>
      <c r="P47" s="8"/>
    </row>
    <row r="48" spans="1:16" ht="30">
      <c r="A48" s="6"/>
      <c r="B48" s="17" t="s">
        <v>43</v>
      </c>
      <c r="C48" s="5">
        <v>30</v>
      </c>
      <c r="D48" s="5">
        <v>40</v>
      </c>
      <c r="E48" s="5">
        <v>1.65</v>
      </c>
      <c r="F48" s="5">
        <v>1.98</v>
      </c>
      <c r="G48" s="5">
        <v>0.3</v>
      </c>
      <c r="H48" s="5">
        <v>0.36</v>
      </c>
      <c r="I48" s="5">
        <v>8.35</v>
      </c>
      <c r="J48" s="5">
        <v>10.02</v>
      </c>
      <c r="K48" s="5">
        <v>43.4</v>
      </c>
      <c r="L48" s="5">
        <v>52.05</v>
      </c>
      <c r="M48" s="5">
        <v>0</v>
      </c>
      <c r="N48" s="5">
        <v>0</v>
      </c>
      <c r="O48" s="4" t="s">
        <v>42</v>
      </c>
      <c r="P48" s="8"/>
    </row>
    <row r="49" spans="1:15" s="25" customFormat="1" ht="21" customHeight="1">
      <c r="A49" s="35" t="s">
        <v>44</v>
      </c>
      <c r="B49" s="12"/>
      <c r="C49" s="13">
        <v>544</v>
      </c>
      <c r="D49" s="13">
        <v>735</v>
      </c>
      <c r="E49" s="13">
        <f>SUM(E42:E48)</f>
        <v>16.080000000000002</v>
      </c>
      <c r="F49" s="13">
        <f>SUM(F42:F48)</f>
        <v>21.560000000000002</v>
      </c>
      <c r="G49" s="13">
        <f>SUM(G42:G48)</f>
        <v>14.53</v>
      </c>
      <c r="H49" s="13">
        <f>SUM(H42:H48)</f>
        <v>22.480000000000004</v>
      </c>
      <c r="I49" s="13">
        <f>SUM(I42:I48)</f>
        <v>74.03999999999998</v>
      </c>
      <c r="J49" s="26">
        <f>SUM(J42:J48)</f>
        <v>100.09</v>
      </c>
      <c r="K49" s="26">
        <f>SUM(K42:K48)</f>
        <v>480.89</v>
      </c>
      <c r="L49" s="26">
        <f>SUM(L42:L48)</f>
        <v>667.43</v>
      </c>
      <c r="M49" s="13">
        <f>SUM(M42:M48)</f>
        <v>15.52</v>
      </c>
      <c r="N49" s="13">
        <f>SUM(N42:N48)</f>
        <v>22.879999999999995</v>
      </c>
      <c r="O49" s="31"/>
    </row>
    <row r="50" spans="1:16" ht="45" customHeight="1">
      <c r="A50" s="7" t="s">
        <v>45</v>
      </c>
      <c r="B50" s="9" t="s">
        <v>46</v>
      </c>
      <c r="C50" s="5">
        <v>50</v>
      </c>
      <c r="D50" s="5">
        <v>50</v>
      </c>
      <c r="E50" s="5">
        <v>2.23</v>
      </c>
      <c r="F50" s="5">
        <v>2.23</v>
      </c>
      <c r="G50" s="5">
        <v>1.49</v>
      </c>
      <c r="H50" s="5">
        <v>1.49</v>
      </c>
      <c r="I50" s="5">
        <v>10.06</v>
      </c>
      <c r="J50" s="5">
        <v>10.06</v>
      </c>
      <c r="K50" s="5">
        <v>120</v>
      </c>
      <c r="L50" s="5">
        <v>120</v>
      </c>
      <c r="M50" s="5">
        <v>0.04</v>
      </c>
      <c r="N50" s="5">
        <v>0.04</v>
      </c>
      <c r="O50" s="5" t="s">
        <v>47</v>
      </c>
      <c r="P50" s="8"/>
    </row>
    <row r="51" spans="1:15" ht="21" customHeight="1">
      <c r="A51" s="6"/>
      <c r="B51" s="9" t="s">
        <v>215</v>
      </c>
      <c r="C51" s="5">
        <v>150</v>
      </c>
      <c r="D51" s="5">
        <v>180</v>
      </c>
      <c r="E51" s="5">
        <v>4.35</v>
      </c>
      <c r="F51" s="5">
        <v>5.22</v>
      </c>
      <c r="G51" s="5">
        <v>3.75</v>
      </c>
      <c r="H51" s="5">
        <v>4.5</v>
      </c>
      <c r="I51" s="5">
        <v>6.3</v>
      </c>
      <c r="J51" s="5">
        <v>7.56</v>
      </c>
      <c r="K51" s="5">
        <v>76</v>
      </c>
      <c r="L51" s="5">
        <v>92</v>
      </c>
      <c r="M51" s="5">
        <v>0.45</v>
      </c>
      <c r="N51" s="5">
        <v>0.54</v>
      </c>
      <c r="O51" s="5" t="s">
        <v>51</v>
      </c>
    </row>
    <row r="52" spans="1:15" s="25" customFormat="1" ht="15.75">
      <c r="A52" s="35" t="s">
        <v>52</v>
      </c>
      <c r="B52" s="12"/>
      <c r="C52" s="13">
        <v>200</v>
      </c>
      <c r="D52" s="13">
        <v>230</v>
      </c>
      <c r="E52" s="21">
        <f>SUM(E50:E51)</f>
        <v>6.58</v>
      </c>
      <c r="F52" s="21">
        <f>SUM(F50:F51)</f>
        <v>7.449999999999999</v>
      </c>
      <c r="G52" s="21">
        <f>SUM(G50:G51)</f>
        <v>5.24</v>
      </c>
      <c r="H52" s="21">
        <f>SUM(H50:H51)</f>
        <v>5.99</v>
      </c>
      <c r="I52" s="21">
        <f>SUM(I50:I51)</f>
        <v>16.36</v>
      </c>
      <c r="J52" s="21">
        <f>SUM(J50:J51)</f>
        <v>17.62</v>
      </c>
      <c r="K52" s="21">
        <f>SUM(K50:K51)</f>
        <v>196</v>
      </c>
      <c r="L52" s="21">
        <f>SUM(L50:L51)</f>
        <v>212</v>
      </c>
      <c r="M52" s="21">
        <f>SUM(M50:M51)</f>
        <v>0.49</v>
      </c>
      <c r="N52" s="21">
        <f>SUM(N50:N51)</f>
        <v>0.5800000000000001</v>
      </c>
      <c r="O52" s="31"/>
    </row>
    <row r="53" spans="1:15" s="25" customFormat="1" ht="15.75">
      <c r="A53" s="35" t="s">
        <v>53</v>
      </c>
      <c r="B53" s="12"/>
      <c r="C53" s="13"/>
      <c r="D53" s="13"/>
      <c r="E53" s="21">
        <f>E52+E49+E41+E38</f>
        <v>32.21000000000001</v>
      </c>
      <c r="F53" s="21">
        <f>F52+F49+F41+F38</f>
        <v>40.44</v>
      </c>
      <c r="G53" s="21">
        <f>G52+G49+G41+G38</f>
        <v>35.260000000000005</v>
      </c>
      <c r="H53" s="21">
        <f>H52+H49+H41+H38</f>
        <v>45.09</v>
      </c>
      <c r="I53" s="21">
        <f>I52+I49+I41+I38</f>
        <v>142.07999999999998</v>
      </c>
      <c r="J53" s="21">
        <f>J52+J49+J41+J38</f>
        <v>178.45000000000002</v>
      </c>
      <c r="K53" s="21">
        <f>K52+K49+K41+K38</f>
        <v>1001.89</v>
      </c>
      <c r="L53" s="21">
        <f>L52+L49+L41+L38</f>
        <v>1276.4299999999998</v>
      </c>
      <c r="M53" s="21">
        <f>M52+M49+M41+M38</f>
        <v>23.019999999999996</v>
      </c>
      <c r="N53" s="21">
        <f>N52+N49+N41+N41</f>
        <v>34.459999999999994</v>
      </c>
      <c r="O53" s="45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5"/>
    </row>
    <row r="55" spans="2:14" s="36" customFormat="1" ht="12.75">
      <c r="B55" s="36" t="s">
        <v>213</v>
      </c>
      <c r="E55" s="37">
        <f>E53-E54</f>
        <v>-3.789999999999992</v>
      </c>
      <c r="F55" s="36">
        <f>F53-F54</f>
        <v>-5.560000000000002</v>
      </c>
      <c r="G55" s="36">
        <f>G53-G54</f>
        <v>-4.739999999999995</v>
      </c>
      <c r="H55" s="36">
        <f>H53-H54</f>
        <v>-5.909999999999997</v>
      </c>
      <c r="I55" s="37">
        <f>I53-I54</f>
        <v>1.079999999999984</v>
      </c>
      <c r="J55" s="36">
        <f>J53-J54</f>
        <v>-17.549999999999983</v>
      </c>
      <c r="K55" s="36">
        <f>K53-K54</f>
        <v>26.889999999999986</v>
      </c>
      <c r="L55" s="36">
        <f>L53-L54</f>
        <v>-73.57000000000016</v>
      </c>
      <c r="M55" s="36">
        <f>M53-M54</f>
        <v>-4.980000000000004</v>
      </c>
      <c r="N55" s="36">
        <f>N53-N54</f>
        <v>2.4599999999999937</v>
      </c>
    </row>
  </sheetData>
  <sheetProtection selectLockedCells="1" selectUnlockedCells="1"/>
  <mergeCells count="14">
    <mergeCell ref="C2:D2"/>
    <mergeCell ref="E2:J2"/>
    <mergeCell ref="K2:L2"/>
    <mergeCell ref="M2:N2"/>
    <mergeCell ref="E3:F3"/>
    <mergeCell ref="G3:H3"/>
    <mergeCell ref="I3:J3"/>
    <mergeCell ref="C31:D31"/>
    <mergeCell ref="E31:J31"/>
    <mergeCell ref="K31:L31"/>
    <mergeCell ref="M31:N31"/>
    <mergeCell ref="E32:F32"/>
    <mergeCell ref="G32:H32"/>
    <mergeCell ref="I32:J32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E48" sqref="E48"/>
    </sheetView>
  </sheetViews>
  <sheetFormatPr defaultColWidth="9.00390625" defaultRowHeight="12.75"/>
  <cols>
    <col min="1" max="1" width="14.875" style="0" customWidth="1"/>
    <col min="2" max="2" width="25.25390625" style="25" customWidth="1"/>
    <col min="4" max="6" width="8.00390625" style="0" customWidth="1"/>
    <col min="13" max="13" width="8.375" style="0" customWidth="1"/>
    <col min="14" max="14" width="8.00390625" style="0" customWidth="1"/>
    <col min="15" max="15" width="10.00390625" style="0" customWidth="1"/>
  </cols>
  <sheetData>
    <row r="1" spans="1:15" ht="24.75" customHeight="1">
      <c r="A1" s="61" t="s">
        <v>1</v>
      </c>
      <c r="B1" s="44" t="s">
        <v>2</v>
      </c>
      <c r="C1" s="5" t="s">
        <v>3</v>
      </c>
      <c r="D1" s="5"/>
      <c r="E1" s="5" t="s">
        <v>60</v>
      </c>
      <c r="F1" s="5"/>
      <c r="G1" s="5"/>
      <c r="H1" s="5"/>
      <c r="I1" s="5"/>
      <c r="J1" s="5"/>
      <c r="K1" s="4" t="s">
        <v>5</v>
      </c>
      <c r="L1" s="4"/>
      <c r="M1" s="5" t="s">
        <v>6</v>
      </c>
      <c r="N1" s="5"/>
      <c r="O1" s="62" t="s">
        <v>7</v>
      </c>
    </row>
    <row r="2" spans="1:15" ht="16.5">
      <c r="A2" s="61"/>
      <c r="B2" s="44"/>
      <c r="C2" s="5"/>
      <c r="D2" s="5"/>
      <c r="E2" s="5" t="s">
        <v>8</v>
      </c>
      <c r="F2" s="5"/>
      <c r="G2" s="5" t="s">
        <v>9</v>
      </c>
      <c r="H2" s="5"/>
      <c r="I2" s="5" t="s">
        <v>10</v>
      </c>
      <c r="J2" s="5"/>
      <c r="K2" s="4"/>
      <c r="L2" s="4"/>
      <c r="M2" s="5"/>
      <c r="N2" s="5"/>
      <c r="O2" s="62"/>
    </row>
    <row r="3" spans="1:15" ht="16.5">
      <c r="A3" s="63"/>
      <c r="B3" s="31"/>
      <c r="C3" s="5" t="s">
        <v>11</v>
      </c>
      <c r="D3" s="5" t="s">
        <v>12</v>
      </c>
      <c r="E3" s="5" t="s">
        <v>11</v>
      </c>
      <c r="F3" s="5" t="s">
        <v>12</v>
      </c>
      <c r="G3" s="5" t="s">
        <v>11</v>
      </c>
      <c r="H3" s="5" t="s">
        <v>12</v>
      </c>
      <c r="I3" s="5" t="s">
        <v>11</v>
      </c>
      <c r="J3" s="5" t="s">
        <v>12</v>
      </c>
      <c r="K3" s="5" t="s">
        <v>11</v>
      </c>
      <c r="L3" s="5" t="s">
        <v>12</v>
      </c>
      <c r="M3" s="5" t="s">
        <v>11</v>
      </c>
      <c r="N3" s="5" t="s">
        <v>12</v>
      </c>
      <c r="O3" s="64"/>
    </row>
    <row r="4" spans="1:15" ht="16.5">
      <c r="A4" s="65" t="s">
        <v>216</v>
      </c>
      <c r="B4" s="3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4"/>
    </row>
    <row r="5" spans="1:15" ht="27.75" customHeight="1">
      <c r="A5" s="65" t="s">
        <v>14</v>
      </c>
      <c r="B5" s="52" t="s">
        <v>217</v>
      </c>
      <c r="C5" s="5">
        <v>155</v>
      </c>
      <c r="D5" s="5">
        <v>205</v>
      </c>
      <c r="E5" s="11">
        <v>4.17</v>
      </c>
      <c r="F5" s="5">
        <v>5.51</v>
      </c>
      <c r="G5" s="5">
        <v>3.85</v>
      </c>
      <c r="H5" s="5">
        <v>5.09</v>
      </c>
      <c r="I5" s="11">
        <v>17.12</v>
      </c>
      <c r="J5" s="5">
        <v>22.64</v>
      </c>
      <c r="K5" s="5">
        <v>173</v>
      </c>
      <c r="L5" s="5">
        <v>229</v>
      </c>
      <c r="M5" s="5">
        <v>1.09</v>
      </c>
      <c r="N5" s="5">
        <v>1.45</v>
      </c>
      <c r="O5" s="62" t="s">
        <v>218</v>
      </c>
    </row>
    <row r="6" spans="1:15" ht="18" customHeight="1">
      <c r="A6" s="65"/>
      <c r="B6" s="52" t="s">
        <v>219</v>
      </c>
      <c r="C6" s="5">
        <v>45</v>
      </c>
      <c r="D6" s="5">
        <v>55</v>
      </c>
      <c r="E6" s="11">
        <v>0.98</v>
      </c>
      <c r="F6" s="5">
        <v>1.2</v>
      </c>
      <c r="G6" s="5">
        <v>2.07</v>
      </c>
      <c r="H6" s="5">
        <v>2.5</v>
      </c>
      <c r="I6" s="11">
        <v>4.9</v>
      </c>
      <c r="J6" s="5">
        <v>5.9</v>
      </c>
      <c r="K6" s="5">
        <v>42</v>
      </c>
      <c r="L6" s="5">
        <v>51</v>
      </c>
      <c r="M6" s="5">
        <v>2.3</v>
      </c>
      <c r="N6" s="5">
        <v>2.8</v>
      </c>
      <c r="O6" s="62" t="s">
        <v>220</v>
      </c>
    </row>
    <row r="7" spans="1:15" ht="29.25" customHeight="1">
      <c r="A7" s="63"/>
      <c r="B7" s="52" t="s">
        <v>63</v>
      </c>
      <c r="C7" s="10" t="s">
        <v>64</v>
      </c>
      <c r="D7" s="10" t="s">
        <v>64</v>
      </c>
      <c r="E7" s="5">
        <v>2.45</v>
      </c>
      <c r="F7" s="5">
        <v>2.45</v>
      </c>
      <c r="G7" s="5">
        <v>7.55</v>
      </c>
      <c r="H7" s="5">
        <v>7.55</v>
      </c>
      <c r="I7" s="5">
        <v>14.62</v>
      </c>
      <c r="J7" s="5">
        <v>14.62</v>
      </c>
      <c r="K7" s="5">
        <v>99</v>
      </c>
      <c r="L7" s="5">
        <v>99</v>
      </c>
      <c r="M7" s="5">
        <v>0</v>
      </c>
      <c r="N7" s="5">
        <v>0</v>
      </c>
      <c r="O7" s="64" t="s">
        <v>65</v>
      </c>
    </row>
    <row r="8" spans="1:15" ht="23.25" customHeight="1">
      <c r="A8" s="63"/>
      <c r="B8" s="52" t="s">
        <v>124</v>
      </c>
      <c r="C8" s="5" t="s">
        <v>22</v>
      </c>
      <c r="D8" s="5" t="s">
        <v>23</v>
      </c>
      <c r="E8" s="5">
        <v>0.04</v>
      </c>
      <c r="F8" s="5">
        <v>0.06</v>
      </c>
      <c r="G8" s="5">
        <v>0.01</v>
      </c>
      <c r="H8" s="5">
        <v>0.02</v>
      </c>
      <c r="I8" s="5">
        <v>6.99</v>
      </c>
      <c r="J8" s="5">
        <v>9.99</v>
      </c>
      <c r="K8" s="5">
        <v>28</v>
      </c>
      <c r="L8" s="5">
        <v>40</v>
      </c>
      <c r="M8" s="5">
        <v>0.02</v>
      </c>
      <c r="N8" s="5">
        <v>0.03</v>
      </c>
      <c r="O8" s="64" t="s">
        <v>24</v>
      </c>
    </row>
    <row r="9" spans="1:15" ht="16.5">
      <c r="A9" s="65" t="s">
        <v>25</v>
      </c>
      <c r="B9" s="53"/>
      <c r="C9" s="13"/>
      <c r="D9" s="13"/>
      <c r="E9" s="13">
        <f>SUM(E5:E8)</f>
        <v>7.640000000000001</v>
      </c>
      <c r="F9" s="13">
        <f>SUM(F7:F8)</f>
        <v>2.5100000000000002</v>
      </c>
      <c r="G9" s="13">
        <f>SUM(G7:G8)</f>
        <v>7.56</v>
      </c>
      <c r="H9" s="13">
        <f>SUM(H7:H8)</f>
        <v>7.569999999999999</v>
      </c>
      <c r="I9" s="21">
        <f>SUM(I7:I8)</f>
        <v>21.61</v>
      </c>
      <c r="J9" s="13">
        <f>SUM(J7:J8)</f>
        <v>24.61</v>
      </c>
      <c r="K9" s="13">
        <f>SUM(K7:K8)</f>
        <v>127</v>
      </c>
      <c r="L9" s="13">
        <f>SUM(L7:L8)</f>
        <v>139</v>
      </c>
      <c r="M9" s="13">
        <f>SUM(M7:M8)</f>
        <v>0.02</v>
      </c>
      <c r="N9" s="13">
        <f>SUM(N7:N8)</f>
        <v>0.03</v>
      </c>
      <c r="O9" s="66"/>
    </row>
    <row r="10" spans="1:15" ht="27.75">
      <c r="A10" s="65" t="s">
        <v>26</v>
      </c>
      <c r="B10" s="52" t="s">
        <v>221</v>
      </c>
      <c r="C10" s="5" t="s">
        <v>70</v>
      </c>
      <c r="D10" s="5" t="s">
        <v>71</v>
      </c>
      <c r="E10" s="5">
        <v>0.67</v>
      </c>
      <c r="F10" s="5">
        <v>0.72</v>
      </c>
      <c r="G10" s="5">
        <v>0.15</v>
      </c>
      <c r="H10" s="5">
        <v>0.16</v>
      </c>
      <c r="I10" s="5">
        <v>16.76</v>
      </c>
      <c r="J10" s="5">
        <v>17.81</v>
      </c>
      <c r="K10" s="5">
        <v>71</v>
      </c>
      <c r="L10" s="5">
        <v>75</v>
      </c>
      <c r="M10" s="5">
        <v>34</v>
      </c>
      <c r="N10" s="5">
        <v>39</v>
      </c>
      <c r="O10" s="64" t="s">
        <v>72</v>
      </c>
    </row>
    <row r="11" spans="1:15" ht="24.75" customHeight="1">
      <c r="A11" s="67" t="s">
        <v>29</v>
      </c>
      <c r="B11" s="53"/>
      <c r="C11" s="13">
        <v>442</v>
      </c>
      <c r="D11" s="13">
        <v>545</v>
      </c>
      <c r="E11" s="13">
        <f>SUM(E10:E10)</f>
        <v>0.67</v>
      </c>
      <c r="F11" s="13">
        <f>SUM(F10:F10)</f>
        <v>0.72</v>
      </c>
      <c r="G11" s="13">
        <f>SUM(G10:G10)</f>
        <v>0.15</v>
      </c>
      <c r="H11" s="13">
        <f>SUM(H10:H10)</f>
        <v>0.16</v>
      </c>
      <c r="I11" s="13">
        <f>SUM(I10:I10)</f>
        <v>16.76</v>
      </c>
      <c r="J11" s="13">
        <f>SUM(J10:J10)</f>
        <v>17.81</v>
      </c>
      <c r="K11" s="13">
        <f>SUM(K10:K10)</f>
        <v>71</v>
      </c>
      <c r="L11" s="13">
        <f>SUM(L10:L10)</f>
        <v>75</v>
      </c>
      <c r="M11" s="13">
        <f>SUM(M10:M10)</f>
        <v>34</v>
      </c>
      <c r="N11" s="13">
        <f>SUM(N10:N10)</f>
        <v>39</v>
      </c>
      <c r="O11" s="64"/>
    </row>
    <row r="12" spans="1:15" ht="24" customHeight="1">
      <c r="A12" s="65" t="s">
        <v>30</v>
      </c>
      <c r="B12" s="52" t="s">
        <v>100</v>
      </c>
      <c r="C12" s="5">
        <v>30</v>
      </c>
      <c r="D12" s="5">
        <v>45</v>
      </c>
      <c r="E12" s="5">
        <v>0.43</v>
      </c>
      <c r="F12" s="5">
        <v>0.64</v>
      </c>
      <c r="G12" s="5">
        <v>1.83</v>
      </c>
      <c r="H12" s="5">
        <v>2.74</v>
      </c>
      <c r="I12" s="5">
        <v>3.5</v>
      </c>
      <c r="J12" s="5">
        <v>5.25</v>
      </c>
      <c r="K12" s="5">
        <v>20.17</v>
      </c>
      <c r="L12" s="5">
        <v>36.4</v>
      </c>
      <c r="M12" s="5">
        <v>2.85</v>
      </c>
      <c r="N12" s="5">
        <v>4.27</v>
      </c>
      <c r="O12" s="64" t="s">
        <v>101</v>
      </c>
    </row>
    <row r="13" spans="1:15" ht="40.5" customHeight="1">
      <c r="A13" s="63"/>
      <c r="B13" s="52" t="s">
        <v>222</v>
      </c>
      <c r="C13" s="5">
        <v>150</v>
      </c>
      <c r="D13" s="5">
        <v>200</v>
      </c>
      <c r="E13" s="5">
        <v>4.15</v>
      </c>
      <c r="F13" s="5">
        <v>4.67</v>
      </c>
      <c r="G13" s="5">
        <v>3.27</v>
      </c>
      <c r="H13" s="5">
        <v>3.84</v>
      </c>
      <c r="I13" s="5">
        <v>10.28</v>
      </c>
      <c r="J13" s="5">
        <v>13.71</v>
      </c>
      <c r="K13" s="5">
        <v>84</v>
      </c>
      <c r="L13" s="5">
        <v>105</v>
      </c>
      <c r="M13" s="5">
        <v>3.6</v>
      </c>
      <c r="N13" s="5">
        <v>4.5</v>
      </c>
      <c r="O13" s="64" t="s">
        <v>223</v>
      </c>
    </row>
    <row r="14" spans="1:15" ht="26.25" customHeight="1">
      <c r="A14" s="65"/>
      <c r="B14" s="52" t="s">
        <v>224</v>
      </c>
      <c r="C14" s="5">
        <v>125</v>
      </c>
      <c r="D14" s="5">
        <v>165</v>
      </c>
      <c r="E14" s="5">
        <v>10.64</v>
      </c>
      <c r="F14" s="5">
        <v>16.18</v>
      </c>
      <c r="G14" s="5">
        <v>9.91</v>
      </c>
      <c r="H14" s="5">
        <v>13.08</v>
      </c>
      <c r="I14" s="5">
        <v>14.36</v>
      </c>
      <c r="J14" s="5">
        <v>27.33</v>
      </c>
      <c r="K14" s="5">
        <v>127</v>
      </c>
      <c r="L14" s="5">
        <v>177</v>
      </c>
      <c r="M14" s="5">
        <v>2.8</v>
      </c>
      <c r="N14" s="5">
        <v>3.7</v>
      </c>
      <c r="O14" s="64" t="s">
        <v>225</v>
      </c>
    </row>
    <row r="15" spans="1:15" ht="24" customHeight="1">
      <c r="A15" s="63"/>
      <c r="B15" s="68" t="s">
        <v>83</v>
      </c>
      <c r="C15" s="24">
        <v>150</v>
      </c>
      <c r="D15" s="24">
        <v>180</v>
      </c>
      <c r="E15" s="24">
        <v>0.33</v>
      </c>
      <c r="F15" s="24">
        <v>0.4</v>
      </c>
      <c r="G15" s="24">
        <v>0.02</v>
      </c>
      <c r="H15" s="24">
        <v>0.02</v>
      </c>
      <c r="I15" s="24">
        <v>20.83</v>
      </c>
      <c r="J15" s="24">
        <v>24.99</v>
      </c>
      <c r="K15" s="24">
        <v>85</v>
      </c>
      <c r="L15" s="24">
        <v>102</v>
      </c>
      <c r="M15" s="24">
        <v>0.3</v>
      </c>
      <c r="N15" s="24">
        <v>0.36</v>
      </c>
      <c r="O15" s="64" t="s">
        <v>84</v>
      </c>
    </row>
    <row r="16" spans="1:15" ht="24" customHeight="1">
      <c r="A16" s="63"/>
      <c r="B16" s="52" t="s">
        <v>39</v>
      </c>
      <c r="C16" s="5"/>
      <c r="D16" s="5">
        <v>20</v>
      </c>
      <c r="E16" s="5"/>
      <c r="F16" s="5">
        <v>0</v>
      </c>
      <c r="G16" s="16"/>
      <c r="H16" s="16">
        <v>0</v>
      </c>
      <c r="I16" s="5"/>
      <c r="J16" s="5">
        <v>13.4</v>
      </c>
      <c r="K16" s="5"/>
      <c r="L16" s="5">
        <v>48.7</v>
      </c>
      <c r="M16" s="5"/>
      <c r="N16" s="5">
        <v>2.77</v>
      </c>
      <c r="O16" s="62" t="s">
        <v>40</v>
      </c>
    </row>
    <row r="17" spans="1:15" ht="21.75" customHeight="1">
      <c r="A17" s="63"/>
      <c r="B17" s="69" t="s">
        <v>41</v>
      </c>
      <c r="C17" s="5">
        <v>20</v>
      </c>
      <c r="D17" s="5">
        <v>35</v>
      </c>
      <c r="E17" s="5">
        <v>1.58</v>
      </c>
      <c r="F17" s="5">
        <v>2.96</v>
      </c>
      <c r="G17" s="5">
        <v>0.2</v>
      </c>
      <c r="H17" s="5">
        <v>0.35</v>
      </c>
      <c r="I17" s="5">
        <v>9.66</v>
      </c>
      <c r="J17" s="5">
        <v>16.9</v>
      </c>
      <c r="K17" s="5">
        <v>47.3</v>
      </c>
      <c r="L17" s="5">
        <v>83</v>
      </c>
      <c r="M17" s="5">
        <v>0</v>
      </c>
      <c r="N17" s="5">
        <v>0</v>
      </c>
      <c r="O17" s="62" t="s">
        <v>42</v>
      </c>
    </row>
    <row r="18" spans="1:15" ht="23.25" customHeight="1">
      <c r="A18" s="63"/>
      <c r="B18" s="69" t="s">
        <v>43</v>
      </c>
      <c r="C18" s="5">
        <v>30</v>
      </c>
      <c r="D18" s="5">
        <v>40</v>
      </c>
      <c r="E18" s="5">
        <v>1.65</v>
      </c>
      <c r="F18" s="5">
        <v>1.98</v>
      </c>
      <c r="G18" s="5">
        <v>0.3</v>
      </c>
      <c r="H18" s="5">
        <v>0.36</v>
      </c>
      <c r="I18" s="5">
        <v>8.35</v>
      </c>
      <c r="J18" s="5">
        <v>10.02</v>
      </c>
      <c r="K18" s="5">
        <v>43.4</v>
      </c>
      <c r="L18" s="5">
        <v>52.05</v>
      </c>
      <c r="M18" s="5">
        <v>0</v>
      </c>
      <c r="N18" s="5">
        <v>0</v>
      </c>
      <c r="O18" s="62" t="s">
        <v>42</v>
      </c>
    </row>
    <row r="19" spans="1:15" ht="16.5">
      <c r="A19" s="65" t="s">
        <v>44</v>
      </c>
      <c r="B19" s="53"/>
      <c r="C19" s="13">
        <f>SUM(C12:C18)</f>
        <v>505</v>
      </c>
      <c r="D19" s="13">
        <f>SUM(D12:D18)</f>
        <v>685</v>
      </c>
      <c r="E19" s="13">
        <f>SUM(E12:E18)</f>
        <v>18.78</v>
      </c>
      <c r="F19" s="13">
        <f>SUM(F12:F18)</f>
        <v>26.830000000000002</v>
      </c>
      <c r="G19" s="13">
        <f>SUM(G12:G18)</f>
        <v>15.53</v>
      </c>
      <c r="H19" s="13">
        <f>SUM(H12:H18)</f>
        <v>20.39</v>
      </c>
      <c r="I19" s="13">
        <f>SUM(I12:I18)</f>
        <v>66.97999999999999</v>
      </c>
      <c r="J19" s="32">
        <f>SUM(J12:J18)</f>
        <v>111.60000000000001</v>
      </c>
      <c r="K19" s="32">
        <f>SUM(K12:K18)</f>
        <v>406.87</v>
      </c>
      <c r="L19" s="32">
        <f>SUM(L12:L18)</f>
        <v>604.15</v>
      </c>
      <c r="M19" s="13">
        <f>SUM(M12:M18)</f>
        <v>9.55</v>
      </c>
      <c r="N19" s="13">
        <f>SUM(N12:N18)</f>
        <v>15.599999999999998</v>
      </c>
      <c r="O19" s="64"/>
    </row>
    <row r="20" spans="1:15" ht="30" customHeight="1">
      <c r="A20" s="65" t="s">
        <v>45</v>
      </c>
      <c r="B20" s="52" t="s">
        <v>46</v>
      </c>
      <c r="C20" s="5">
        <v>50</v>
      </c>
      <c r="D20" s="5">
        <v>50</v>
      </c>
      <c r="E20" s="5">
        <v>2.23</v>
      </c>
      <c r="F20" s="5">
        <v>2.23</v>
      </c>
      <c r="G20" s="5">
        <v>1.49</v>
      </c>
      <c r="H20" s="5">
        <v>1.49</v>
      </c>
      <c r="I20" s="5">
        <v>10.06</v>
      </c>
      <c r="J20" s="5">
        <v>10.06</v>
      </c>
      <c r="K20" s="5">
        <v>120</v>
      </c>
      <c r="L20" s="5">
        <v>120</v>
      </c>
      <c r="M20" s="5">
        <v>0.04</v>
      </c>
      <c r="N20" s="5">
        <v>0.04</v>
      </c>
      <c r="O20" s="64" t="s">
        <v>47</v>
      </c>
    </row>
    <row r="21" spans="1:15" ht="56.25">
      <c r="A21" s="63"/>
      <c r="B21" s="9" t="s">
        <v>49</v>
      </c>
      <c r="C21" s="5" t="s">
        <v>50</v>
      </c>
      <c r="D21" s="5" t="s">
        <v>23</v>
      </c>
      <c r="E21" s="5">
        <v>4.35</v>
      </c>
      <c r="F21" s="5">
        <v>5.22</v>
      </c>
      <c r="G21" s="5">
        <v>3.75</v>
      </c>
      <c r="H21" s="5">
        <v>4.5</v>
      </c>
      <c r="I21" s="5">
        <v>6</v>
      </c>
      <c r="J21" s="5">
        <v>7.2</v>
      </c>
      <c r="K21" s="5">
        <v>75</v>
      </c>
      <c r="L21" s="5">
        <v>90</v>
      </c>
      <c r="M21" s="5">
        <v>1.05</v>
      </c>
      <c r="N21" s="5">
        <v>1.26</v>
      </c>
      <c r="O21" s="64" t="s">
        <v>51</v>
      </c>
    </row>
    <row r="22" spans="1:15" ht="16.5">
      <c r="A22" s="65" t="s">
        <v>52</v>
      </c>
      <c r="B22" s="53"/>
      <c r="C22" s="13">
        <v>205</v>
      </c>
      <c r="D22" s="13">
        <v>240</v>
      </c>
      <c r="E22" s="13">
        <f>SUM(E20:E21)</f>
        <v>6.58</v>
      </c>
      <c r="F22" s="13">
        <f>SUM(F20:F21)</f>
        <v>7.449999999999999</v>
      </c>
      <c r="G22" s="13">
        <f>SUM(G20:G21)</f>
        <v>5.24</v>
      </c>
      <c r="H22" s="13">
        <f>SUM(H20:H21)</f>
        <v>5.99</v>
      </c>
      <c r="I22" s="13">
        <f>SUM(I20:I21)</f>
        <v>16.060000000000002</v>
      </c>
      <c r="J22" s="13">
        <f>SUM(J20:J21)</f>
        <v>17.26</v>
      </c>
      <c r="K22" s="13">
        <f>SUM(K20:K21)</f>
        <v>195</v>
      </c>
      <c r="L22" s="13">
        <f>SUM(L20:L21)</f>
        <v>210</v>
      </c>
      <c r="M22" s="13">
        <f>SUM(M20:M21)</f>
        <v>1.09</v>
      </c>
      <c r="N22" s="13">
        <f>SUM(N20:N21)</f>
        <v>1.3</v>
      </c>
      <c r="O22" s="64"/>
    </row>
    <row r="23" spans="1:15" ht="16.5">
      <c r="A23" s="65" t="s">
        <v>53</v>
      </c>
      <c r="B23" s="53"/>
      <c r="C23" s="13"/>
      <c r="D23" s="13"/>
      <c r="E23" s="13">
        <f>E22+E19+E11+E9</f>
        <v>33.67</v>
      </c>
      <c r="F23" s="13">
        <f>F22+F19+F11+F9</f>
        <v>37.51</v>
      </c>
      <c r="G23" s="13">
        <f>G22+G19+G11+G9</f>
        <v>28.479999999999997</v>
      </c>
      <c r="H23" s="13">
        <f>H22+H19+H11+H9</f>
        <v>34.11</v>
      </c>
      <c r="I23" s="21">
        <f>I22+I19+I11+I9</f>
        <v>121.41</v>
      </c>
      <c r="J23" s="13">
        <f>J22+J19+J11+J9</f>
        <v>171.28000000000003</v>
      </c>
      <c r="K23" s="13">
        <f>K22+K19+K11+K9</f>
        <v>799.87</v>
      </c>
      <c r="L23" s="13">
        <f>L22+L19+L11+L9</f>
        <v>1028.15</v>
      </c>
      <c r="M23" s="13">
        <f>M22+M19+M11+M9</f>
        <v>44.660000000000004</v>
      </c>
      <c r="N23" s="13">
        <f>N22+N19+N11+N9</f>
        <v>55.93</v>
      </c>
      <c r="O23" s="66"/>
    </row>
    <row r="24" spans="1:14" ht="15.75">
      <c r="A24" s="36"/>
      <c r="B24" s="25" t="s">
        <v>54</v>
      </c>
      <c r="E24">
        <v>36</v>
      </c>
      <c r="F24">
        <v>46</v>
      </c>
      <c r="G24">
        <v>40</v>
      </c>
      <c r="H24">
        <v>51</v>
      </c>
      <c r="I24">
        <v>141</v>
      </c>
      <c r="J24">
        <v>196</v>
      </c>
      <c r="K24">
        <v>975</v>
      </c>
      <c r="L24">
        <v>1350</v>
      </c>
      <c r="M24">
        <v>28</v>
      </c>
      <c r="N24">
        <v>32</v>
      </c>
    </row>
    <row r="25" spans="1:14" ht="15.75">
      <c r="A25" s="36"/>
      <c r="B25" s="25" t="s">
        <v>55</v>
      </c>
      <c r="E25">
        <f>E23-E24</f>
        <v>-2.3299999999999983</v>
      </c>
      <c r="F25">
        <f>F23-F24</f>
        <v>-8.490000000000002</v>
      </c>
      <c r="G25">
        <f>G23-G24</f>
        <v>-11.520000000000003</v>
      </c>
      <c r="H25">
        <f>H23-H24</f>
        <v>-16.89</v>
      </c>
      <c r="I25" s="29">
        <f>I23-I24</f>
        <v>-19.590000000000003</v>
      </c>
      <c r="J25">
        <f>J23-J24</f>
        <v>-24.71999999999997</v>
      </c>
      <c r="K25">
        <f>K23-K24</f>
        <v>-175.13</v>
      </c>
      <c r="L25">
        <f>L23-L24</f>
        <v>-321.8499999999999</v>
      </c>
      <c r="M25">
        <f>M23-M24</f>
        <v>16.660000000000004</v>
      </c>
      <c r="N25">
        <f>N23-N24</f>
        <v>23.93</v>
      </c>
    </row>
    <row r="26" ht="15.75">
      <c r="A26" s="36"/>
    </row>
    <row r="27" spans="1:2" ht="15.75">
      <c r="A27" s="36"/>
      <c r="B27" s="25" t="s">
        <v>118</v>
      </c>
    </row>
    <row r="28" spans="1:15" ht="45" customHeight="1">
      <c r="A28" s="61" t="s">
        <v>1</v>
      </c>
      <c r="B28" s="44" t="s">
        <v>2</v>
      </c>
      <c r="C28" s="5" t="s">
        <v>3</v>
      </c>
      <c r="D28" s="5"/>
      <c r="E28" s="5" t="s">
        <v>60</v>
      </c>
      <c r="F28" s="5"/>
      <c r="G28" s="5"/>
      <c r="H28" s="5"/>
      <c r="I28" s="5"/>
      <c r="J28" s="5"/>
      <c r="K28" s="4" t="s">
        <v>5</v>
      </c>
      <c r="L28" s="4"/>
      <c r="M28" s="5" t="s">
        <v>6</v>
      </c>
      <c r="N28" s="5"/>
      <c r="O28" s="62" t="s">
        <v>7</v>
      </c>
    </row>
    <row r="29" spans="1:15" ht="16.5">
      <c r="A29" s="61"/>
      <c r="B29" s="44"/>
      <c r="C29" s="5"/>
      <c r="D29" s="5"/>
      <c r="E29" s="5" t="s">
        <v>8</v>
      </c>
      <c r="F29" s="5"/>
      <c r="G29" s="5" t="s">
        <v>9</v>
      </c>
      <c r="H29" s="5"/>
      <c r="I29" s="5" t="s">
        <v>10</v>
      </c>
      <c r="J29" s="5"/>
      <c r="K29" s="4"/>
      <c r="L29" s="4"/>
      <c r="M29" s="5"/>
      <c r="N29" s="5"/>
      <c r="O29" s="62"/>
    </row>
    <row r="30" spans="1:15" ht="16.5">
      <c r="A30" s="65" t="s">
        <v>216</v>
      </c>
      <c r="B30" s="31"/>
      <c r="C30" s="5" t="s">
        <v>11</v>
      </c>
      <c r="D30" s="5" t="s">
        <v>12</v>
      </c>
      <c r="E30" s="5" t="s">
        <v>11</v>
      </c>
      <c r="F30" s="5" t="s">
        <v>12</v>
      </c>
      <c r="G30" s="5" t="s">
        <v>11</v>
      </c>
      <c r="H30" s="5" t="s">
        <v>12</v>
      </c>
      <c r="I30" s="5" t="s">
        <v>11</v>
      </c>
      <c r="J30" s="5" t="s">
        <v>12</v>
      </c>
      <c r="K30" s="5" t="s">
        <v>11</v>
      </c>
      <c r="L30" s="5" t="s">
        <v>12</v>
      </c>
      <c r="M30" s="5" t="s">
        <v>11</v>
      </c>
      <c r="N30" s="5" t="s">
        <v>12</v>
      </c>
      <c r="O30" s="64"/>
    </row>
    <row r="31" spans="1:15" ht="27.75">
      <c r="A31" s="65" t="s">
        <v>14</v>
      </c>
      <c r="B31" s="52" t="s">
        <v>217</v>
      </c>
      <c r="C31" s="5">
        <v>155</v>
      </c>
      <c r="D31" s="5">
        <v>205</v>
      </c>
      <c r="E31" s="11">
        <v>4.17</v>
      </c>
      <c r="F31" s="5">
        <v>5.51</v>
      </c>
      <c r="G31" s="5">
        <v>3.85</v>
      </c>
      <c r="H31" s="5">
        <v>5.09</v>
      </c>
      <c r="I31" s="11">
        <v>17.12</v>
      </c>
      <c r="J31" s="5">
        <v>22.64</v>
      </c>
      <c r="K31" s="5">
        <v>173</v>
      </c>
      <c r="L31" s="5">
        <v>229</v>
      </c>
      <c r="M31" s="5">
        <v>1.09</v>
      </c>
      <c r="N31" s="5">
        <v>1.45</v>
      </c>
      <c r="O31" s="62" t="s">
        <v>218</v>
      </c>
    </row>
    <row r="32" spans="1:15" ht="27.75">
      <c r="A32" s="65"/>
      <c r="B32" s="52" t="s">
        <v>226</v>
      </c>
      <c r="C32" s="5">
        <v>45</v>
      </c>
      <c r="D32" s="5">
        <v>55</v>
      </c>
      <c r="E32" s="11">
        <v>0.56</v>
      </c>
      <c r="F32" s="5">
        <v>0.69</v>
      </c>
      <c r="G32" s="5">
        <v>0.04</v>
      </c>
      <c r="H32" s="5">
        <v>0.05</v>
      </c>
      <c r="I32" s="11">
        <v>5.23</v>
      </c>
      <c r="J32" s="5">
        <v>6.39</v>
      </c>
      <c r="K32" s="5">
        <v>24</v>
      </c>
      <c r="L32" s="5">
        <v>29</v>
      </c>
      <c r="M32" s="5">
        <v>2.2</v>
      </c>
      <c r="N32" s="5">
        <v>2.7</v>
      </c>
      <c r="O32" s="62" t="s">
        <v>227</v>
      </c>
    </row>
    <row r="33" spans="1:15" ht="27.75">
      <c r="A33" s="63"/>
      <c r="B33" s="52" t="s">
        <v>63</v>
      </c>
      <c r="C33" s="10" t="s">
        <v>64</v>
      </c>
      <c r="D33" s="10" t="s">
        <v>64</v>
      </c>
      <c r="E33" s="5">
        <v>2.45</v>
      </c>
      <c r="F33" s="5">
        <v>2.45</v>
      </c>
      <c r="G33" s="5">
        <v>7.55</v>
      </c>
      <c r="H33" s="5">
        <v>7.55</v>
      </c>
      <c r="I33" s="5">
        <v>14.62</v>
      </c>
      <c r="J33" s="5">
        <v>14.62</v>
      </c>
      <c r="K33" s="5">
        <v>99</v>
      </c>
      <c r="L33" s="5">
        <v>99</v>
      </c>
      <c r="M33" s="5">
        <v>0</v>
      </c>
      <c r="N33" s="5">
        <v>0</v>
      </c>
      <c r="O33" s="64" t="s">
        <v>65</v>
      </c>
    </row>
    <row r="34" spans="1:15" ht="16.5">
      <c r="A34" s="63"/>
      <c r="B34" s="52" t="s">
        <v>124</v>
      </c>
      <c r="C34" s="5" t="s">
        <v>22</v>
      </c>
      <c r="D34" s="5" t="s">
        <v>23</v>
      </c>
      <c r="E34" s="5">
        <v>0.04</v>
      </c>
      <c r="F34" s="5">
        <v>0.06</v>
      </c>
      <c r="G34" s="5">
        <v>0.01</v>
      </c>
      <c r="H34" s="5">
        <v>0.02</v>
      </c>
      <c r="I34" s="5">
        <v>6.99</v>
      </c>
      <c r="J34" s="5">
        <v>9.99</v>
      </c>
      <c r="K34" s="5">
        <v>28</v>
      </c>
      <c r="L34" s="5">
        <v>40</v>
      </c>
      <c r="M34" s="5">
        <v>0.02</v>
      </c>
      <c r="N34" s="5">
        <v>0.03</v>
      </c>
      <c r="O34" s="64" t="s">
        <v>24</v>
      </c>
    </row>
    <row r="35" spans="1:15" ht="16.5">
      <c r="A35" s="65" t="s">
        <v>25</v>
      </c>
      <c r="B35" s="53"/>
      <c r="C35" s="13"/>
      <c r="D35" s="13"/>
      <c r="E35" s="13">
        <f>SUM(E31:E34)</f>
        <v>7.220000000000001</v>
      </c>
      <c r="F35" s="13">
        <f>SUM(F33:F34)</f>
        <v>2.5100000000000002</v>
      </c>
      <c r="G35" s="13">
        <f>SUM(G33:G34)</f>
        <v>7.56</v>
      </c>
      <c r="H35" s="13">
        <f>SUM(H33:H34)</f>
        <v>7.569999999999999</v>
      </c>
      <c r="I35" s="21">
        <f>SUM(I33:I34)</f>
        <v>21.61</v>
      </c>
      <c r="J35" s="13">
        <f>SUM(J33:J34)</f>
        <v>24.61</v>
      </c>
      <c r="K35" s="13">
        <f>SUM(K33:K34)</f>
        <v>127</v>
      </c>
      <c r="L35" s="13">
        <f>SUM(L33:L34)</f>
        <v>139</v>
      </c>
      <c r="M35" s="13">
        <f>SUM(M33:M34)</f>
        <v>0.02</v>
      </c>
      <c r="N35" s="13">
        <f>SUM(N33:N34)</f>
        <v>0.03</v>
      </c>
      <c r="O35" s="66"/>
    </row>
    <row r="36" spans="1:15" ht="27.75">
      <c r="A36" s="65" t="s">
        <v>26</v>
      </c>
      <c r="B36" s="52" t="s">
        <v>172</v>
      </c>
      <c r="C36" s="5">
        <v>60</v>
      </c>
      <c r="D36" s="5">
        <v>65</v>
      </c>
      <c r="E36" s="5">
        <v>0.32</v>
      </c>
      <c r="F36" s="5">
        <v>0.34</v>
      </c>
      <c r="G36" s="5">
        <v>0.32</v>
      </c>
      <c r="H36" s="5">
        <v>0.34</v>
      </c>
      <c r="I36" s="5">
        <v>7.84</v>
      </c>
      <c r="J36" s="5">
        <v>8.33</v>
      </c>
      <c r="K36" s="5">
        <v>35</v>
      </c>
      <c r="L36" s="5">
        <v>37</v>
      </c>
      <c r="M36" s="5">
        <v>6</v>
      </c>
      <c r="N36" s="5">
        <v>6.5</v>
      </c>
      <c r="O36" s="64" t="s">
        <v>28</v>
      </c>
    </row>
    <row r="37" spans="1:15" ht="27" customHeight="1">
      <c r="A37" s="67" t="s">
        <v>29</v>
      </c>
      <c r="B37" s="53"/>
      <c r="C37" s="13">
        <v>437</v>
      </c>
      <c r="D37" s="13">
        <v>535</v>
      </c>
      <c r="E37" s="13">
        <f>SUM(E36:E36)</f>
        <v>0.32</v>
      </c>
      <c r="F37" s="13">
        <f>SUM(F36:F36)</f>
        <v>0.34</v>
      </c>
      <c r="G37" s="13">
        <f>SUM(G36:G36)</f>
        <v>0.32</v>
      </c>
      <c r="H37" s="13">
        <f>SUM(H36:H36)</f>
        <v>0.34</v>
      </c>
      <c r="I37" s="13">
        <f>SUM(I36:I36)</f>
        <v>7.84</v>
      </c>
      <c r="J37" s="13">
        <f>SUM(J36:J36)</f>
        <v>8.33</v>
      </c>
      <c r="K37" s="13">
        <f>SUM(K36:K36)</f>
        <v>35</v>
      </c>
      <c r="L37" s="13">
        <f>SUM(L36:L36)</f>
        <v>37</v>
      </c>
      <c r="M37" s="13">
        <f>SUM(M36:M36)</f>
        <v>6</v>
      </c>
      <c r="N37" s="13">
        <f>SUM(N36:N36)</f>
        <v>6.5</v>
      </c>
      <c r="O37" s="64"/>
    </row>
    <row r="38" spans="1:15" ht="27.75">
      <c r="A38" s="65" t="s">
        <v>30</v>
      </c>
      <c r="B38" s="52" t="s">
        <v>119</v>
      </c>
      <c r="C38" s="5">
        <v>30</v>
      </c>
      <c r="D38" s="5">
        <v>60</v>
      </c>
      <c r="E38" s="5">
        <v>0.33</v>
      </c>
      <c r="F38" s="5">
        <v>0.65</v>
      </c>
      <c r="G38" s="5">
        <v>1.85</v>
      </c>
      <c r="H38" s="5">
        <v>3.7</v>
      </c>
      <c r="I38" s="5">
        <v>1.04</v>
      </c>
      <c r="J38" s="5">
        <v>2.08</v>
      </c>
      <c r="K38" s="5">
        <v>22.11</v>
      </c>
      <c r="L38" s="5">
        <v>44.22</v>
      </c>
      <c r="M38" s="5">
        <v>7.47</v>
      </c>
      <c r="N38" s="5">
        <v>14.94</v>
      </c>
      <c r="O38" s="64" t="s">
        <v>120</v>
      </c>
    </row>
    <row r="39" spans="1:15" ht="41.25">
      <c r="A39" s="63"/>
      <c r="B39" s="52" t="s">
        <v>222</v>
      </c>
      <c r="C39" s="5">
        <v>150</v>
      </c>
      <c r="D39" s="5">
        <v>200</v>
      </c>
      <c r="E39" s="5">
        <v>4.15</v>
      </c>
      <c r="F39" s="5">
        <v>4.67</v>
      </c>
      <c r="G39" s="5">
        <v>3.27</v>
      </c>
      <c r="H39" s="5">
        <v>3.84</v>
      </c>
      <c r="I39" s="5">
        <v>10.28</v>
      </c>
      <c r="J39" s="5">
        <v>13.71</v>
      </c>
      <c r="K39" s="5">
        <v>84</v>
      </c>
      <c r="L39" s="5">
        <v>105</v>
      </c>
      <c r="M39" s="5">
        <v>3.6</v>
      </c>
      <c r="N39" s="5">
        <v>4.5</v>
      </c>
      <c r="O39" s="64" t="s">
        <v>223</v>
      </c>
    </row>
    <row r="40" spans="1:15" ht="27.75">
      <c r="A40" s="65"/>
      <c r="B40" s="52" t="s">
        <v>224</v>
      </c>
      <c r="C40" s="5">
        <v>125</v>
      </c>
      <c r="D40" s="5">
        <v>165</v>
      </c>
      <c r="E40" s="5">
        <v>10.64</v>
      </c>
      <c r="F40" s="5">
        <v>16.18</v>
      </c>
      <c r="G40" s="5">
        <v>9.91</v>
      </c>
      <c r="H40" s="5">
        <v>13.08</v>
      </c>
      <c r="I40" s="5">
        <v>14.36</v>
      </c>
      <c r="J40" s="5">
        <v>27.33</v>
      </c>
      <c r="K40" s="5">
        <v>127</v>
      </c>
      <c r="L40" s="5">
        <v>177</v>
      </c>
      <c r="M40" s="5">
        <v>2.8</v>
      </c>
      <c r="N40" s="5">
        <v>3.7</v>
      </c>
      <c r="O40" s="64" t="s">
        <v>225</v>
      </c>
    </row>
    <row r="41" spans="1:15" ht="18.75">
      <c r="A41" s="63"/>
      <c r="B41" s="68" t="s">
        <v>83</v>
      </c>
      <c r="C41" s="24">
        <v>150</v>
      </c>
      <c r="D41" s="24">
        <v>180</v>
      </c>
      <c r="E41" s="24">
        <v>0.33</v>
      </c>
      <c r="F41" s="24">
        <v>0.4</v>
      </c>
      <c r="G41" s="24">
        <v>0.02</v>
      </c>
      <c r="H41" s="24">
        <v>0.02</v>
      </c>
      <c r="I41" s="24">
        <v>20.83</v>
      </c>
      <c r="J41" s="24">
        <v>24.99</v>
      </c>
      <c r="K41" s="24">
        <v>85</v>
      </c>
      <c r="L41" s="24">
        <v>102</v>
      </c>
      <c r="M41" s="24">
        <v>0.3</v>
      </c>
      <c r="N41" s="24">
        <v>0.36</v>
      </c>
      <c r="O41" s="64" t="s">
        <v>84</v>
      </c>
    </row>
    <row r="42" spans="1:15" ht="21.75" customHeight="1">
      <c r="A42" s="63"/>
      <c r="B42" s="52" t="s">
        <v>39</v>
      </c>
      <c r="C42" s="5"/>
      <c r="D42" s="5">
        <v>20</v>
      </c>
      <c r="E42" s="5"/>
      <c r="F42" s="5">
        <v>0</v>
      </c>
      <c r="G42" s="16"/>
      <c r="H42" s="16">
        <v>0</v>
      </c>
      <c r="I42" s="5"/>
      <c r="J42" s="5">
        <v>13.4</v>
      </c>
      <c r="K42" s="5"/>
      <c r="L42" s="5">
        <v>48.7</v>
      </c>
      <c r="M42" s="5"/>
      <c r="N42" s="5">
        <v>2.77</v>
      </c>
      <c r="O42" s="62" t="s">
        <v>40</v>
      </c>
    </row>
    <row r="43" spans="1:15" ht="20.25" customHeight="1">
      <c r="A43" s="63"/>
      <c r="B43" s="69" t="s">
        <v>41</v>
      </c>
      <c r="C43" s="5">
        <v>20</v>
      </c>
      <c r="D43" s="5">
        <v>35</v>
      </c>
      <c r="E43" s="5">
        <v>1.58</v>
      </c>
      <c r="F43" s="5">
        <v>2.96</v>
      </c>
      <c r="G43" s="5">
        <v>0.2</v>
      </c>
      <c r="H43" s="5">
        <v>0.35</v>
      </c>
      <c r="I43" s="5">
        <v>9.66</v>
      </c>
      <c r="J43" s="5">
        <v>16.9</v>
      </c>
      <c r="K43" s="5">
        <v>47.3</v>
      </c>
      <c r="L43" s="5">
        <v>83</v>
      </c>
      <c r="M43" s="5">
        <v>0</v>
      </c>
      <c r="N43" s="5">
        <v>0</v>
      </c>
      <c r="O43" s="62" t="s">
        <v>42</v>
      </c>
    </row>
    <row r="44" spans="1:15" ht="24.75" customHeight="1">
      <c r="A44" s="63"/>
      <c r="B44" s="69" t="s">
        <v>43</v>
      </c>
      <c r="C44" s="5">
        <v>30</v>
      </c>
      <c r="D44" s="5">
        <v>40</v>
      </c>
      <c r="E44" s="5">
        <v>1.65</v>
      </c>
      <c r="F44" s="5">
        <v>1.98</v>
      </c>
      <c r="G44" s="5">
        <v>0.3</v>
      </c>
      <c r="H44" s="5">
        <v>0.36</v>
      </c>
      <c r="I44" s="5">
        <v>8.35</v>
      </c>
      <c r="J44" s="5">
        <v>10.02</v>
      </c>
      <c r="K44" s="5">
        <v>43.4</v>
      </c>
      <c r="L44" s="5">
        <v>52.05</v>
      </c>
      <c r="M44" s="5">
        <v>0</v>
      </c>
      <c r="N44" s="5">
        <v>0</v>
      </c>
      <c r="O44" s="62" t="s">
        <v>42</v>
      </c>
    </row>
    <row r="45" spans="1:15" ht="16.5">
      <c r="A45" s="65" t="s">
        <v>44</v>
      </c>
      <c r="B45" s="53"/>
      <c r="C45" s="13">
        <f>SUM(C38:C44)</f>
        <v>505</v>
      </c>
      <c r="D45" s="13">
        <f>SUM(D38:D44)</f>
        <v>700</v>
      </c>
      <c r="E45" s="13">
        <f>SUM(E38:E44)</f>
        <v>18.68</v>
      </c>
      <c r="F45" s="13">
        <f>SUM(F38:F44)</f>
        <v>26.84</v>
      </c>
      <c r="G45" s="13">
        <f>SUM(G38:G44)</f>
        <v>15.549999999999999</v>
      </c>
      <c r="H45" s="13">
        <f>SUM(H38:H44)</f>
        <v>21.35</v>
      </c>
      <c r="I45" s="13">
        <f>SUM(I38:I44)</f>
        <v>64.52</v>
      </c>
      <c r="J45" s="32">
        <f>SUM(J38:J44)</f>
        <v>108.43</v>
      </c>
      <c r="K45" s="32">
        <f>SUM(K38:K44)</f>
        <v>408.81</v>
      </c>
      <c r="L45" s="32">
        <f>SUM(L38:L44)</f>
        <v>611.97</v>
      </c>
      <c r="M45" s="13">
        <f>SUM(M38:M44)</f>
        <v>14.17</v>
      </c>
      <c r="N45" s="13">
        <f>SUM(N38:N44)</f>
        <v>26.269999999999996</v>
      </c>
      <c r="O45" s="64"/>
    </row>
    <row r="46" spans="1:15" ht="16.5">
      <c r="A46" s="65" t="s">
        <v>45</v>
      </c>
      <c r="B46" s="52" t="s">
        <v>211</v>
      </c>
      <c r="C46" s="5" t="s">
        <v>70</v>
      </c>
      <c r="D46" s="5" t="s">
        <v>115</v>
      </c>
      <c r="E46" s="5">
        <v>7</v>
      </c>
      <c r="F46" s="5">
        <v>9.34</v>
      </c>
      <c r="G46" s="5">
        <v>7.6</v>
      </c>
      <c r="H46" s="5">
        <v>8.2</v>
      </c>
      <c r="I46" s="5">
        <v>16.98</v>
      </c>
      <c r="J46" s="5">
        <v>26.64</v>
      </c>
      <c r="K46" s="5">
        <v>128.3</v>
      </c>
      <c r="L46" s="5">
        <v>150.8</v>
      </c>
      <c r="M46" s="5">
        <v>0</v>
      </c>
      <c r="N46" s="5">
        <v>0</v>
      </c>
      <c r="O46" s="64" t="s">
        <v>212</v>
      </c>
    </row>
    <row r="47" spans="1:15" ht="47.25" customHeight="1">
      <c r="A47" s="63"/>
      <c r="B47" s="52" t="s">
        <v>49</v>
      </c>
      <c r="C47" s="5" t="s">
        <v>50</v>
      </c>
      <c r="D47" s="5" t="s">
        <v>23</v>
      </c>
      <c r="E47" s="5">
        <v>4.35</v>
      </c>
      <c r="F47" s="5">
        <v>5.22</v>
      </c>
      <c r="G47" s="5">
        <v>3.75</v>
      </c>
      <c r="H47" s="5">
        <v>4.5</v>
      </c>
      <c r="I47" s="5">
        <v>6</v>
      </c>
      <c r="J47" s="5">
        <v>7.2</v>
      </c>
      <c r="K47" s="5">
        <v>75</v>
      </c>
      <c r="L47" s="5">
        <v>90</v>
      </c>
      <c r="M47" s="5">
        <v>1.05</v>
      </c>
      <c r="N47" s="5">
        <v>1.26</v>
      </c>
      <c r="O47" s="64" t="s">
        <v>51</v>
      </c>
    </row>
    <row r="48" spans="1:15" ht="16.5">
      <c r="A48" s="65" t="s">
        <v>52</v>
      </c>
      <c r="B48" s="53"/>
      <c r="C48" s="13">
        <v>205</v>
      </c>
      <c r="D48" s="13">
        <v>240</v>
      </c>
      <c r="E48" s="13">
        <f>SUM(E46:E47)</f>
        <v>11.35</v>
      </c>
      <c r="F48" s="13">
        <f>SUM(F46:F47)</f>
        <v>14.559999999999999</v>
      </c>
      <c r="G48" s="13">
        <f>SUM(G46:G47)</f>
        <v>11.35</v>
      </c>
      <c r="H48" s="13">
        <f>SUM(H46:H47)</f>
        <v>12.7</v>
      </c>
      <c r="I48" s="13">
        <f>SUM(I46:I47)</f>
        <v>22.98</v>
      </c>
      <c r="J48" s="13">
        <f>SUM(J46:J47)</f>
        <v>33.84</v>
      </c>
      <c r="K48" s="13">
        <f>SUM(K46:K47)</f>
        <v>203.3</v>
      </c>
      <c r="L48" s="13">
        <f>SUM(L46:L47)</f>
        <v>240.8</v>
      </c>
      <c r="M48" s="13">
        <f>SUM(M46:M47)</f>
        <v>1.05</v>
      </c>
      <c r="N48" s="13">
        <f>SUM(N46:N47)</f>
        <v>1.26</v>
      </c>
      <c r="O48" s="64"/>
    </row>
    <row r="49" spans="1:15" ht="16.5">
      <c r="A49" s="65" t="s">
        <v>53</v>
      </c>
      <c r="B49" s="53"/>
      <c r="C49" s="13"/>
      <c r="D49" s="13"/>
      <c r="E49" s="13">
        <f>E48+E45+E37+E35</f>
        <v>37.57</v>
      </c>
      <c r="F49" s="13">
        <f>F48+F45+F37+F35</f>
        <v>44.25</v>
      </c>
      <c r="G49" s="13">
        <f>G48+G45+G35</f>
        <v>34.46</v>
      </c>
      <c r="H49" s="13">
        <f>H48+H45+H37+H35</f>
        <v>41.96</v>
      </c>
      <c r="I49" s="21">
        <f>I48+I45+I37+I35</f>
        <v>116.95</v>
      </c>
      <c r="J49" s="13">
        <f>J48+J45+J37+J35</f>
        <v>175.21000000000004</v>
      </c>
      <c r="K49" s="13">
        <f>K48+K45+K37+K35</f>
        <v>774.11</v>
      </c>
      <c r="L49" s="13">
        <f>L48+L45+L37+L35</f>
        <v>1028.77</v>
      </c>
      <c r="M49" s="13">
        <f>M48+M45+M37+M35</f>
        <v>21.24</v>
      </c>
      <c r="N49" s="13">
        <f>N48+N45+N37+N35</f>
        <v>34.06</v>
      </c>
      <c r="O49" s="66"/>
    </row>
    <row r="50" spans="1:14" ht="15.75">
      <c r="A50" s="36"/>
      <c r="B50" s="25" t="s">
        <v>54</v>
      </c>
      <c r="E50">
        <v>36</v>
      </c>
      <c r="F50">
        <v>46</v>
      </c>
      <c r="G50">
        <v>40</v>
      </c>
      <c r="H50">
        <v>51</v>
      </c>
      <c r="I50">
        <v>141</v>
      </c>
      <c r="J50">
        <v>196</v>
      </c>
      <c r="K50">
        <v>975</v>
      </c>
      <c r="L50">
        <v>1350</v>
      </c>
      <c r="M50">
        <v>28</v>
      </c>
      <c r="N50">
        <v>32</v>
      </c>
    </row>
    <row r="51" spans="2:14" ht="14.25">
      <c r="B51" s="25" t="s">
        <v>55</v>
      </c>
      <c r="E51">
        <f>E49-E50</f>
        <v>1.5700000000000003</v>
      </c>
      <c r="F51">
        <f>F49-F50</f>
        <v>-1.75</v>
      </c>
      <c r="G51">
        <f>G49-G50</f>
        <v>-5.539999999999999</v>
      </c>
      <c r="H51">
        <f>H49-H50</f>
        <v>-9.04</v>
      </c>
      <c r="I51" s="29">
        <f>I49-I50</f>
        <v>-24.049999999999997</v>
      </c>
      <c r="J51">
        <f>J49-J50</f>
        <v>-20.789999999999964</v>
      </c>
      <c r="K51">
        <f>K49-K50</f>
        <v>-200.89</v>
      </c>
      <c r="L51">
        <f>L49-L50</f>
        <v>-321.23</v>
      </c>
      <c r="M51">
        <f>M49-M50</f>
        <v>-6.760000000000002</v>
      </c>
      <c r="N51">
        <f>N49-N50</f>
        <v>2.0600000000000023</v>
      </c>
    </row>
  </sheetData>
  <sheetProtection selectLockedCells="1" selectUnlockedCells="1"/>
  <mergeCells count="14">
    <mergeCell ref="C1:D1"/>
    <mergeCell ref="E1:J1"/>
    <mergeCell ref="K1:L1"/>
    <mergeCell ref="M1:N1"/>
    <mergeCell ref="E2:F2"/>
    <mergeCell ref="G2:H2"/>
    <mergeCell ref="I2:J2"/>
    <mergeCell ref="C28:D28"/>
    <mergeCell ref="E28:J28"/>
    <mergeCell ref="K28:L28"/>
    <mergeCell ref="M28:N28"/>
    <mergeCell ref="E29:F29"/>
    <mergeCell ref="G29:H29"/>
    <mergeCell ref="I29:J29"/>
  </mergeCells>
  <printOptions/>
  <pageMargins left="0.25277777777777777" right="0" top="0.13055555555555556" bottom="0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/>
  <cp:lastPrinted>2022-04-15T06:48:00Z</cp:lastPrinted>
  <dcterms:created xsi:type="dcterms:W3CDTF">2015-11-19T07:53:36Z</dcterms:created>
  <dcterms:modified xsi:type="dcterms:W3CDTF">2022-04-15T07:08:53Z</dcterms:modified>
  <cp:category/>
  <cp:version/>
  <cp:contentType/>
  <cp:contentStatus/>
  <cp:revision>3</cp:revision>
</cp:coreProperties>
</file>